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Crisis\"/>
    </mc:Choice>
  </mc:AlternateContent>
  <xr:revisionPtr revIDLastSave="0" documentId="13_ncr:1_{CA691C1E-71E3-4205-A366-233B2D7B17DB}" xr6:coauthVersionLast="47" xr6:coauthVersionMax="47" xr10:uidLastSave="{00000000-0000-0000-0000-000000000000}"/>
  <bookViews>
    <workbookView xWindow="-120" yWindow="-120" windowWidth="29040" windowHeight="15720" tabRatio="790" xr2:uid="{00000000-000D-0000-FFFF-FFFF00000000}"/>
  </bookViews>
  <sheets>
    <sheet name="Introducción" sheetId="13" r:id="rId1"/>
    <sheet name="Resumen" sheetId="1" r:id="rId2"/>
    <sheet name="Definiciones y conceptos" sheetId="34" r:id="rId3"/>
    <sheet name="Concursos TSJ persona juridica" sheetId="45" r:id="rId4"/>
    <sheet name="Concurso TSJ pers nat no empre" sheetId="46" r:id="rId5"/>
    <sheet name="Concursos TSJ  pers nat empresa" sheetId="43" r:id="rId6"/>
    <sheet name="Concursos presentados TSJ total" sheetId="2" r:id="rId7"/>
    <sheet name="Concursos declarados TSJ" sheetId="28" r:id="rId8"/>
    <sheet name="Con. declarados concluidos TSJ" sheetId="47" r:id="rId9"/>
    <sheet name="Concursos Convenio TSJ" sheetId="23" r:id="rId10"/>
    <sheet name="Concursos Liquidación TSJ" sheetId="25" r:id="rId11"/>
    <sheet name="E.R.E's TSJ" sheetId="31" r:id="rId12"/>
    <sheet name="Consecutivos tramite TSJ" sheetId="37" r:id="rId13"/>
    <sheet name="Consecutivos declarados TSJ" sheetId="38" r:id="rId14"/>
    <sheet name="Consecutivos declar conclu  TSJ" sheetId="39" r:id="rId15"/>
    <sheet name="Provincias" sheetId="44" r:id="rId16"/>
  </sheets>
  <definedNames>
    <definedName name="_xlnm.Print_Area" localSheetId="6">'Concursos presentados TSJ total'!$A$1:$M$46</definedName>
    <definedName name="_xlnm.Print_Area" localSheetId="5">'Concursos TSJ  pers nat empresa'!$A$1:$M$23</definedName>
    <definedName name="_xlnm.Print_Area" localSheetId="0">Introducción!$A$1:$M$28</definedName>
    <definedName name="_xlnm.Print_Area" localSheetId="1">Resumen!$A$1:$L$74</definedName>
    <definedName name="Concursos_consecutivos_declarados_por_prov" localSheetId="8">#REF!</definedName>
    <definedName name="Concursos_consecutivos_declarados_por_prov">Introducción!#REF!</definedName>
    <definedName name="Concursos_consecutivos_declarados_por_provincia" localSheetId="8">#REF!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1" i="1" l="1"/>
  <c r="I71" i="1"/>
  <c r="H71" i="1"/>
  <c r="G71" i="1"/>
  <c r="K56" i="44"/>
  <c r="H69" i="43" l="1"/>
  <c r="H68" i="43"/>
  <c r="H67" i="43"/>
  <c r="H66" i="43"/>
  <c r="H65" i="43"/>
  <c r="H64" i="43"/>
  <c r="H63" i="43"/>
  <c r="H62" i="43"/>
  <c r="H61" i="43"/>
  <c r="H60" i="43"/>
  <c r="H59" i="43"/>
  <c r="H58" i="43"/>
  <c r="H57" i="43"/>
  <c r="H56" i="43"/>
  <c r="H55" i="43"/>
  <c r="H54" i="43"/>
  <c r="H53" i="43"/>
  <c r="H52" i="43"/>
  <c r="D45" i="43"/>
  <c r="D29" i="43"/>
  <c r="D30" i="43"/>
  <c r="D31" i="43"/>
  <c r="D32" i="43"/>
  <c r="D33" i="43"/>
  <c r="D34" i="43"/>
  <c r="D35" i="43"/>
  <c r="D36" i="43"/>
  <c r="D37" i="43"/>
  <c r="D38" i="43"/>
  <c r="D39" i="43"/>
  <c r="D40" i="43"/>
  <c r="D41" i="43"/>
  <c r="D42" i="43"/>
  <c r="D43" i="43"/>
  <c r="D44" i="43"/>
  <c r="D28" i="43"/>
  <c r="N56" i="44"/>
  <c r="L56" i="44"/>
  <c r="M56" i="44"/>
  <c r="D29" i="39" l="1"/>
  <c r="D30" i="39"/>
  <c r="D31" i="39"/>
  <c r="D32" i="39"/>
  <c r="D33" i="39"/>
  <c r="D34" i="39"/>
  <c r="D35" i="39"/>
  <c r="D36" i="39"/>
  <c r="D37" i="39"/>
  <c r="D38" i="39"/>
  <c r="D39" i="39"/>
  <c r="D40" i="39"/>
  <c r="D41" i="39"/>
  <c r="D42" i="39"/>
  <c r="D43" i="39"/>
  <c r="D44" i="39"/>
  <c r="D45" i="39"/>
  <c r="D28" i="39"/>
  <c r="D29" i="38"/>
  <c r="D30" i="38"/>
  <c r="D31" i="38"/>
  <c r="D32" i="38"/>
  <c r="D33" i="38"/>
  <c r="D34" i="38"/>
  <c r="D35" i="38"/>
  <c r="D36" i="38"/>
  <c r="D37" i="38"/>
  <c r="D38" i="38"/>
  <c r="D39" i="38"/>
  <c r="D40" i="38"/>
  <c r="D41" i="38"/>
  <c r="D42" i="38"/>
  <c r="D43" i="38"/>
  <c r="D44" i="38"/>
  <c r="D45" i="38"/>
  <c r="D28" i="38"/>
  <c r="H23" i="38"/>
  <c r="D45" i="37"/>
  <c r="D29" i="37"/>
  <c r="D30" i="37"/>
  <c r="D31" i="37"/>
  <c r="D32" i="37"/>
  <c r="D33" i="37"/>
  <c r="D34" i="37"/>
  <c r="D35" i="37"/>
  <c r="D36" i="37"/>
  <c r="D37" i="37"/>
  <c r="D38" i="37"/>
  <c r="D39" i="37"/>
  <c r="D40" i="37"/>
  <c r="D41" i="37"/>
  <c r="D42" i="37"/>
  <c r="D43" i="37"/>
  <c r="D44" i="37"/>
  <c r="D28" i="37"/>
  <c r="H23" i="37"/>
  <c r="D29" i="31"/>
  <c r="D30" i="31"/>
  <c r="D31" i="31"/>
  <c r="D32" i="31"/>
  <c r="D33" i="31"/>
  <c r="D34" i="31"/>
  <c r="D35" i="31"/>
  <c r="D36" i="31"/>
  <c r="D37" i="31"/>
  <c r="D38" i="31"/>
  <c r="D39" i="31"/>
  <c r="D40" i="31"/>
  <c r="D41" i="31"/>
  <c r="D42" i="31"/>
  <c r="D43" i="31"/>
  <c r="D44" i="31"/>
  <c r="D28" i="31"/>
  <c r="H23" i="31"/>
  <c r="D45" i="31" s="1"/>
  <c r="J56" i="44"/>
  <c r="D29" i="25"/>
  <c r="D30" i="25"/>
  <c r="D31" i="25"/>
  <c r="D32" i="25"/>
  <c r="D33" i="25"/>
  <c r="D34" i="25"/>
  <c r="D35" i="25"/>
  <c r="D36" i="25"/>
  <c r="D37" i="25"/>
  <c r="D38" i="25"/>
  <c r="D39" i="25"/>
  <c r="D40" i="25"/>
  <c r="D41" i="25"/>
  <c r="D42" i="25"/>
  <c r="D43" i="25"/>
  <c r="D44" i="25"/>
  <c r="D45" i="25"/>
  <c r="D28" i="25"/>
  <c r="H23" i="25"/>
  <c r="H56" i="44"/>
  <c r="G56" i="44"/>
  <c r="I56" i="44"/>
  <c r="D29" i="23"/>
  <c r="D30" i="23"/>
  <c r="D31" i="23"/>
  <c r="D32" i="23"/>
  <c r="D33" i="23"/>
  <c r="D34" i="23"/>
  <c r="D35" i="23"/>
  <c r="D36" i="23"/>
  <c r="D37" i="23"/>
  <c r="D38" i="23"/>
  <c r="D39" i="23"/>
  <c r="D40" i="23"/>
  <c r="D41" i="23"/>
  <c r="D42" i="23"/>
  <c r="D43" i="23"/>
  <c r="D44" i="23"/>
  <c r="D45" i="23"/>
  <c r="D28" i="23"/>
  <c r="H23" i="23"/>
  <c r="D29" i="47"/>
  <c r="D30" i="47"/>
  <c r="D31" i="47"/>
  <c r="D32" i="47"/>
  <c r="D33" i="47"/>
  <c r="D34" i="47"/>
  <c r="D35" i="47"/>
  <c r="D36" i="47"/>
  <c r="D37" i="47"/>
  <c r="D38" i="47"/>
  <c r="D39" i="47"/>
  <c r="D40" i="47"/>
  <c r="D41" i="47"/>
  <c r="D42" i="47"/>
  <c r="D43" i="47"/>
  <c r="D44" i="47"/>
  <c r="D45" i="47"/>
  <c r="D28" i="47"/>
  <c r="D29" i="28"/>
  <c r="D30" i="28"/>
  <c r="D31" i="28"/>
  <c r="D32" i="28"/>
  <c r="D33" i="28"/>
  <c r="D34" i="28"/>
  <c r="D35" i="28"/>
  <c r="D36" i="28"/>
  <c r="D37" i="28"/>
  <c r="D38" i="28"/>
  <c r="D39" i="28"/>
  <c r="D40" i="28"/>
  <c r="D41" i="28"/>
  <c r="D42" i="28"/>
  <c r="D43" i="28"/>
  <c r="D44" i="28"/>
  <c r="D45" i="28"/>
  <c r="D28" i="28"/>
  <c r="H23" i="28"/>
  <c r="D56" i="44"/>
  <c r="E56" i="44"/>
  <c r="F56" i="44"/>
  <c r="C56" i="44"/>
  <c r="H53" i="2"/>
  <c r="H54" i="2"/>
  <c r="H55" i="2"/>
  <c r="H56" i="2"/>
  <c r="H57" i="2"/>
  <c r="H58" i="2"/>
  <c r="H59" i="2"/>
  <c r="H60" i="2"/>
  <c r="H61" i="2"/>
  <c r="H62" i="2"/>
  <c r="H63" i="2"/>
  <c r="H64" i="2"/>
  <c r="H65" i="2"/>
  <c r="H66" i="2"/>
  <c r="H67" i="2"/>
  <c r="H68" i="2"/>
  <c r="H69" i="2"/>
  <c r="H52" i="2"/>
  <c r="D29" i="2"/>
  <c r="D30" i="2"/>
  <c r="D31" i="2"/>
  <c r="D32" i="2"/>
  <c r="D33" i="2"/>
  <c r="D34" i="2"/>
  <c r="D35" i="2"/>
  <c r="D36" i="2"/>
  <c r="D37" i="2"/>
  <c r="D38" i="2"/>
  <c r="D39" i="2"/>
  <c r="D40" i="2"/>
  <c r="D41" i="2"/>
  <c r="D42" i="2"/>
  <c r="D43" i="2"/>
  <c r="D44" i="2"/>
  <c r="D45" i="2"/>
  <c r="D28" i="2"/>
  <c r="H23" i="2"/>
  <c r="H23" i="43"/>
  <c r="F33" i="46"/>
  <c r="F34" i="46"/>
  <c r="F35" i="46"/>
  <c r="F36" i="46"/>
  <c r="F37" i="46"/>
  <c r="F38" i="46"/>
  <c r="F39" i="46"/>
  <c r="F40" i="46"/>
  <c r="F41" i="46"/>
  <c r="F42" i="46"/>
  <c r="F43" i="46"/>
  <c r="F44" i="46"/>
  <c r="F45" i="46"/>
  <c r="F46" i="46"/>
  <c r="F47" i="46"/>
  <c r="F48" i="46"/>
  <c r="F49" i="46"/>
  <c r="F32" i="46"/>
  <c r="F23" i="46"/>
  <c r="H66" i="45"/>
  <c r="H67" i="45"/>
  <c r="H68" i="45"/>
  <c r="H69" i="45"/>
  <c r="H53" i="45"/>
  <c r="H54" i="45"/>
  <c r="H55" i="45"/>
  <c r="H56" i="45"/>
  <c r="H57" i="45"/>
  <c r="H58" i="45"/>
  <c r="H59" i="45"/>
  <c r="H60" i="45"/>
  <c r="H61" i="45"/>
  <c r="H62" i="45"/>
  <c r="H63" i="45"/>
  <c r="H64" i="45"/>
  <c r="H65" i="45"/>
  <c r="H52" i="45"/>
  <c r="D29" i="45"/>
  <c r="D30" i="45"/>
  <c r="D31" i="45"/>
  <c r="D32" i="45"/>
  <c r="D33" i="45"/>
  <c r="D34" i="45"/>
  <c r="D35" i="45"/>
  <c r="D36" i="45"/>
  <c r="D37" i="45"/>
  <c r="D38" i="45"/>
  <c r="D39" i="45"/>
  <c r="D40" i="45"/>
  <c r="D41" i="45"/>
  <c r="D42" i="45"/>
  <c r="D43" i="45"/>
  <c r="D44" i="45"/>
  <c r="D45" i="45"/>
  <c r="D28" i="45"/>
  <c r="H23" i="45"/>
  <c r="J70" i="1"/>
  <c r="I70" i="1"/>
  <c r="H70" i="1"/>
  <c r="G70" i="1"/>
  <c r="C31" i="39"/>
  <c r="C32" i="39"/>
  <c r="G23" i="38"/>
  <c r="C29" i="37"/>
  <c r="C30" i="37"/>
  <c r="C31" i="37"/>
  <c r="C32" i="37"/>
  <c r="C33" i="37"/>
  <c r="C34" i="37"/>
  <c r="C35" i="37"/>
  <c r="C36" i="37"/>
  <c r="C37" i="37"/>
  <c r="C38" i="37"/>
  <c r="C39" i="37"/>
  <c r="C40" i="37"/>
  <c r="C41" i="37"/>
  <c r="C42" i="37"/>
  <c r="C43" i="37"/>
  <c r="C44" i="37"/>
  <c r="G23" i="31"/>
  <c r="G23" i="25"/>
  <c r="G23" i="23"/>
  <c r="G23" i="28"/>
  <c r="G53" i="2"/>
  <c r="G54" i="2"/>
  <c r="G55" i="2"/>
  <c r="G56" i="2"/>
  <c r="G57" i="2"/>
  <c r="G58" i="2"/>
  <c r="G59" i="2"/>
  <c r="G60" i="2"/>
  <c r="G61" i="2"/>
  <c r="G62" i="2"/>
  <c r="G63" i="2"/>
  <c r="G64" i="2"/>
  <c r="G65" i="2"/>
  <c r="G66" i="2"/>
  <c r="G67" i="2"/>
  <c r="G68" i="2"/>
  <c r="G52" i="2"/>
  <c r="G23" i="2"/>
  <c r="G69" i="2" s="1"/>
  <c r="G53" i="43"/>
  <c r="G54" i="43"/>
  <c r="G55" i="43"/>
  <c r="G56" i="43"/>
  <c r="G57" i="43"/>
  <c r="G58" i="43"/>
  <c r="G59" i="43"/>
  <c r="G60" i="43"/>
  <c r="G61" i="43"/>
  <c r="G62" i="43"/>
  <c r="G63" i="43"/>
  <c r="G64" i="43"/>
  <c r="G65" i="43"/>
  <c r="G66" i="43"/>
  <c r="G67" i="43"/>
  <c r="G68" i="43"/>
  <c r="G52" i="43"/>
  <c r="C44" i="43"/>
  <c r="C43" i="43"/>
  <c r="C42" i="43"/>
  <c r="C41" i="43"/>
  <c r="C40" i="43"/>
  <c r="C39" i="43"/>
  <c r="C38" i="43"/>
  <c r="C37" i="43"/>
  <c r="C36" i="43"/>
  <c r="C35" i="43"/>
  <c r="C34" i="43"/>
  <c r="C33" i="43"/>
  <c r="C32" i="43"/>
  <c r="C31" i="43"/>
  <c r="C30" i="43"/>
  <c r="C29" i="43"/>
  <c r="C28" i="43"/>
  <c r="G23" i="43"/>
  <c r="G69" i="43" s="1"/>
  <c r="E33" i="46"/>
  <c r="E34" i="46"/>
  <c r="E35" i="46"/>
  <c r="E36" i="46"/>
  <c r="E37" i="46"/>
  <c r="E38" i="46"/>
  <c r="E39" i="46"/>
  <c r="E40" i="46"/>
  <c r="E41" i="46"/>
  <c r="E42" i="46"/>
  <c r="E43" i="46"/>
  <c r="E44" i="46"/>
  <c r="E45" i="46"/>
  <c r="E46" i="46"/>
  <c r="E47" i="46"/>
  <c r="E48" i="46"/>
  <c r="E32" i="46"/>
  <c r="E23" i="46"/>
  <c r="E49" i="46" s="1"/>
  <c r="G23" i="45"/>
  <c r="C28" i="45"/>
  <c r="C44" i="47" l="1"/>
  <c r="C43" i="47"/>
  <c r="C42" i="47"/>
  <c r="C41" i="47"/>
  <c r="C40" i="47"/>
  <c r="C39" i="47"/>
  <c r="C38" i="47"/>
  <c r="C37" i="47"/>
  <c r="C36" i="47"/>
  <c r="C35" i="47"/>
  <c r="C34" i="47"/>
  <c r="C33" i="47"/>
  <c r="C32" i="47"/>
  <c r="C31" i="47"/>
  <c r="C30" i="47"/>
  <c r="C29" i="47"/>
  <c r="C28" i="47"/>
  <c r="C45" i="47"/>
  <c r="J69" i="1" l="1"/>
  <c r="I69" i="1"/>
  <c r="H69" i="1"/>
  <c r="F23" i="43" l="1"/>
  <c r="D48" i="46"/>
  <c r="D47" i="46"/>
  <c r="D46" i="46"/>
  <c r="D45" i="46"/>
  <c r="D44" i="46"/>
  <c r="D43" i="46"/>
  <c r="D42" i="46"/>
  <c r="D41" i="46"/>
  <c r="D40" i="46"/>
  <c r="D39" i="46"/>
  <c r="D38" i="46"/>
  <c r="D37" i="46"/>
  <c r="D36" i="46"/>
  <c r="D35" i="46"/>
  <c r="D34" i="46"/>
  <c r="D33" i="46"/>
  <c r="D32" i="46"/>
  <c r="D23" i="46"/>
  <c r="D49" i="46" s="1"/>
  <c r="J68" i="1" l="1"/>
  <c r="I68" i="1"/>
  <c r="H68" i="1"/>
  <c r="C33" i="46" l="1"/>
  <c r="C34" i="46"/>
  <c r="C35" i="46"/>
  <c r="C36" i="46"/>
  <c r="C37" i="46"/>
  <c r="C38" i="46"/>
  <c r="C39" i="46"/>
  <c r="C40" i="46"/>
  <c r="C41" i="46"/>
  <c r="C42" i="46"/>
  <c r="C43" i="46"/>
  <c r="C44" i="46"/>
  <c r="C45" i="46"/>
  <c r="C46" i="46"/>
  <c r="C47" i="46"/>
  <c r="C48" i="46"/>
  <c r="E23" i="43"/>
  <c r="C32" i="46"/>
  <c r="C23" i="46"/>
  <c r="C49" i="46" s="1"/>
  <c r="J67" i="1"/>
  <c r="I67" i="1"/>
  <c r="H67" i="1"/>
  <c r="D23" i="43"/>
  <c r="G52" i="45"/>
  <c r="G68" i="45"/>
  <c r="G67" i="45"/>
  <c r="G66" i="45"/>
  <c r="G65" i="45"/>
  <c r="G64" i="45"/>
  <c r="G63" i="45"/>
  <c r="G62" i="45"/>
  <c r="G61" i="45"/>
  <c r="G60" i="45"/>
  <c r="G59" i="45"/>
  <c r="G58" i="45"/>
  <c r="G57" i="45"/>
  <c r="G56" i="45"/>
  <c r="G55" i="45"/>
  <c r="G54" i="45"/>
  <c r="G53" i="45"/>
  <c r="J66" i="1"/>
  <c r="I66" i="1"/>
  <c r="H66" i="1"/>
  <c r="C45" i="28"/>
  <c r="C44" i="28"/>
  <c r="G69" i="45" l="1"/>
  <c r="C23" i="43"/>
  <c r="C45" i="43" s="1"/>
  <c r="C45" i="45" l="1"/>
  <c r="C44" i="45"/>
  <c r="C43" i="45"/>
  <c r="C42" i="45"/>
  <c r="C41" i="45"/>
  <c r="C40" i="45"/>
  <c r="C39" i="45"/>
  <c r="C38" i="45"/>
  <c r="C37" i="45"/>
  <c r="C36" i="45"/>
  <c r="C35" i="45"/>
  <c r="C34" i="45"/>
  <c r="C33" i="45"/>
  <c r="C32" i="45"/>
  <c r="C31" i="45"/>
  <c r="C30" i="45"/>
  <c r="C29" i="45"/>
  <c r="G69" i="1" l="1"/>
  <c r="G68" i="1"/>
  <c r="G67" i="1"/>
  <c r="G66" i="1"/>
  <c r="J65" i="1" l="1"/>
  <c r="I65" i="1"/>
  <c r="H65" i="1"/>
  <c r="J64" i="1" l="1"/>
  <c r="I64" i="1"/>
  <c r="H64" i="1"/>
  <c r="J63" i="1"/>
  <c r="I63" i="1"/>
  <c r="H63" i="1"/>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8" i="39"/>
  <c r="C30" i="39"/>
  <c r="C33" i="39"/>
  <c r="C34" i="39"/>
  <c r="C35" i="39"/>
  <c r="C36" i="39"/>
  <c r="C37" i="39"/>
  <c r="C38" i="39"/>
  <c r="C39" i="39"/>
  <c r="C40" i="39"/>
  <c r="C41" i="39"/>
  <c r="C42" i="39"/>
  <c r="C43" i="39"/>
  <c r="C44" i="39"/>
  <c r="C29" i="39"/>
  <c r="C29" i="38"/>
  <c r="C30" i="38"/>
  <c r="C31" i="38"/>
  <c r="C32" i="38"/>
  <c r="C33" i="38"/>
  <c r="C34" i="38"/>
  <c r="C35" i="38"/>
  <c r="C36" i="38"/>
  <c r="C37" i="38"/>
  <c r="C38" i="38"/>
  <c r="C39" i="38"/>
  <c r="C40" i="38"/>
  <c r="C41" i="38"/>
  <c r="C42" i="38"/>
  <c r="C43" i="38"/>
  <c r="C44" i="38"/>
  <c r="C28" i="38"/>
  <c r="C28" i="37"/>
  <c r="C29" i="25"/>
  <c r="C30" i="25"/>
  <c r="C31" i="25"/>
  <c r="C32" i="25"/>
  <c r="C33" i="25"/>
  <c r="C34" i="25"/>
  <c r="C35" i="25"/>
  <c r="C36" i="25"/>
  <c r="C37" i="25"/>
  <c r="C38" i="25"/>
  <c r="C39" i="25"/>
  <c r="C40" i="25"/>
  <c r="C41" i="25"/>
  <c r="C42" i="25"/>
  <c r="C43" i="25"/>
  <c r="C44" i="25"/>
  <c r="C28" i="2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9" l="1"/>
  <c r="C45" i="38"/>
  <c r="G23" i="37"/>
  <c r="C45" i="37" s="1"/>
  <c r="C45" i="31"/>
  <c r="C45" i="25"/>
  <c r="C45" i="23"/>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<sst xmlns="http://schemas.openxmlformats.org/spreadsheetml/2006/main" count="772" uniqueCount="191">
  <si>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</si>
  <si>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</si>
  <si>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</si>
  <si>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</si>
  <si>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</si>
  <si>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</si>
  <si>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</si>
  <si>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</si>
  <si>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</si>
  <si>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</si>
  <si>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</si>
  <si>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</si>
  <si>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</si>
  <si>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</si>
  <si>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</si>
  <si>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</si>
  <si>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</si>
  <si>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</si>
  <si>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</si>
  <si>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</si>
  <si>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</si>
  <si>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</si>
  <si>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</si>
  <si>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</si>
  <si>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</si>
  <si>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</si>
  <si>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</si>
  <si>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</si>
  <si>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</si>
  <si>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</si>
  <si>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</si>
  <si>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</si>
  <si>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</si>
  <si>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</si>
  <si>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</si>
  <si>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</si>
  <si>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</si>
  <si>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</si>
  <si>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</si>
  <si>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</si>
  <si>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</si>
  <si>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</si>
  <si>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</si>
  <si>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</si>
  <si>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</si>
  <si>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</si>
  <si>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</si>
  <si>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</si>
  <si>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</si>
  <si>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</si>
  <si>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</si>
  <si>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</si>
  <si>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</si>
  <si>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</si>
  <si>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</si>
  <si>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</si>
  <si>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</si>
  <si>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</si>
  <si>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</si>
  <si>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</si>
  <si>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</si>
  <si>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</si>
  <si>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</si>
  <si>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</si>
  <si>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</si>
  <si>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</si>
  <si>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</si>
  <si>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</si>
  <si>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</si>
  <si>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</si>
  <si>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</si>
  <si>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</si>
  <si>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</si>
  <si>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</si>
  <si>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</si>
  <si>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</si>
  <si>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</si>
  <si>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</si>
  <si>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</si>
  <si>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</si>
  <si>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</si>
  <si>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</si>
  <si>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</si>
  <si>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</si>
  <si>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</si>
  <si>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</si>
  <si>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</si>
  <si>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</si>
  <si>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</si>
  <si>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</si>
  <si>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</si>
  <si>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</si>
  <si>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</si>
  <si>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</si>
  <si>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</si>
  <si>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</si>
  <si>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</si>
  <si>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</si>
  <si>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</si>
  <si>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</si>
  <si>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</si>
  <si>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</si>
  <si>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</si>
  <si>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</si>
  <si>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</si>
  <si>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</si>
  <si>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Consecutivos consecutivos declarados por TSJ</t>
  </si>
  <si>
    <t>Concursos. Expedientes del art. 169 TRLC (E.R.E´s) por TSJ</t>
  </si>
  <si>
    <t>20-T3</t>
  </si>
  <si>
    <t>20-T4</t>
  </si>
  <si>
    <t>21-T1</t>
  </si>
  <si>
    <t>Total concursos presentados por TSJ</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</si>
  <si>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</si>
  <si>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</si>
  <si>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</si>
  <si>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</si>
  <si>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</si>
  <si>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</si>
  <si>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</si>
  <si>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</si>
  <si>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</si>
  <si>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</si>
  <si>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</si>
  <si>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</si>
  <si>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</si>
  <si>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</si>
  <si>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</si>
  <si>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</si>
  <si>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</si>
  <si>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</si>
  <si>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</si>
  <si>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</si>
  <si>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</si>
  <si>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</si>
  <si>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</si>
  <si>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</si>
  <si>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</si>
  <si>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</si>
  <si>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</si>
  <si>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</si>
  <si>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</si>
  <si>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</si>
  <si>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</si>
  <si>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</si>
  <si>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</si>
  <si>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</si>
  <si>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</si>
  <si>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</si>
  <si>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</si>
  <si>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</si>
  <si>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</si>
  <si>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</si>
  <si>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</si>
  <si>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</si>
  <si>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</si>
  <si>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</si>
  <si>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</si>
  <si>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</si>
  <si>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</si>
  <si>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</si>
  <si>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</si>
  <si>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</si>
  <si>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</si>
  <si>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</si>
  <si>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</si>
  <si>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</si>
  <si>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</si>
  <si>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</si>
  <si>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</si>
  <si>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</si>
  <si>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</si>
  <si>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</si>
  <si>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</si>
  <si>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</si>
  <si>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CASTILLA - LEÓN</t>
  </si>
  <si>
    <t>C. VALENCIANA</t>
  </si>
  <si>
    <t>22-T2</t>
  </si>
  <si>
    <t>22-T3</t>
  </si>
  <si>
    <t>Concursos presentados por TSJ. Personas naturales empresarios</t>
  </si>
  <si>
    <t>Concursos presentados por TSJ. Personas naturales no empresarios</t>
  </si>
  <si>
    <t>Concursos presentados  personas naturales empresarios</t>
  </si>
  <si>
    <t>Concursos presentados  personas naturales no empresarios</t>
  </si>
  <si>
    <t>22-T4</t>
  </si>
  <si>
    <t>23-T1</t>
  </si>
  <si>
    <t>Evolución  23-T1</t>
  </si>
  <si>
    <t>23--T1</t>
  </si>
  <si>
    <t>Evolución 23-T1</t>
  </si>
  <si>
    <t>Concursos declarados y concluídos art.470 TRLC por TSJ</t>
  </si>
  <si>
    <t>23-T2</t>
  </si>
  <si>
    <t>Evolución  23-T2</t>
  </si>
  <si>
    <t>Evolución 23-T2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</si>
</sst>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
      <sz val="11"/>
      <color indexed="8"/>
      <name val="Verdana"/>
      <family val="2"/>
      <scheme val="min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42" fillId="0" borderId="0"/>
  </cellStyleXfs>
  <cellXfs count="88">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0" fontId="36" fillId="0" borderId="0" xfId="360" applyFont="1" applyAlignment="1" applyProtection="1">
      <alignment horizontal="right"/>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xf numFmtId="0" fontId="36" fillId="0" borderId="0" xfId="396" applyFont="1" applyAlignment="1" applyProtection="1">
      <alignment horizontal="right"/>
      <protection locked="0"/>
    </xf>
    <xf numFmtId="164" fontId="39" fillId="3" borderId="13" xfId="0" applyNumberFormat="1" applyFont="1" applyFill="1" applyBorder="1" applyAlignment="1" applyProtection="1">
      <alignment horizontal="center" vertical="top"/>
      <protection locked="0"/>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0" fontId="16" fillId="0" borderId="0" xfId="356" applyFont="1"/>
    <xf numFmtId="0" fontId="18" fillId="0" borderId="0" xfId="356" applyFont="1"/>
    <xf numFmtId="0" fontId="16" fillId="0" borderId="0" xfId="356" applyFont="1" applyAlignment="1">
      <alignment horizontal="left" vertical="center"/>
    </xf>
    <xf numFmtId="0" fontId="17" fillId="0" borderId="0" xfId="356" applyFont="1" applyAlignment="1">
      <alignment vertical="center"/>
    </xf>
    <xf numFmtId="0" fontId="18" fillId="0" borderId="0" xfId="356" applyFont="1" applyAlignment="1">
      <alignment vertical="center"/>
    </xf>
    <xf numFmtId="0" fontId="35" fillId="2" borderId="2" xfId="356" applyFont="1" applyFill="1" applyBorder="1" applyAlignment="1">
      <alignment horizontal="center" vertical="center"/>
    </xf>
    <xf numFmtId="0" fontId="35" fillId="2" borderId="12" xfId="356" applyFont="1" applyFill="1" applyBorder="1" applyAlignment="1">
      <alignment horizontal="center" vertical="center"/>
    </xf>
    <xf numFmtId="0" fontId="34" fillId="0" borderId="3" xfId="356" applyFont="1" applyBorder="1" applyAlignment="1" applyProtection="1">
      <alignment horizontal="left" vertical="center" wrapText="1"/>
      <protection locked="0"/>
    </xf>
    <xf numFmtId="3" fontId="36" fillId="0" borderId="4" xfId="356" applyNumberFormat="1" applyFont="1" applyBorder="1" applyAlignment="1">
      <alignment vertical="center"/>
    </xf>
    <xf numFmtId="0" fontId="39" fillId="3" borderId="13" xfId="356" applyFont="1" applyFill="1" applyBorder="1" applyAlignment="1" applyProtection="1">
      <alignment horizontal="left" vertical="center" wrapText="1"/>
      <protection locked="0"/>
    </xf>
    <xf numFmtId="3" fontId="39" fillId="3" borderId="13" xfId="356" applyNumberFormat="1" applyFont="1" applyFill="1" applyBorder="1" applyAlignment="1" applyProtection="1">
      <alignment vertical="center"/>
      <protection locked="0"/>
    </xf>
    <xf numFmtId="0" fontId="16" fillId="0" borderId="0" xfId="356" applyFont="1" applyAlignment="1">
      <alignment wrapText="1"/>
    </xf>
    <xf numFmtId="0" fontId="35" fillId="2" borderId="2" xfId="356" applyFont="1" applyFill="1" applyBorder="1" applyAlignment="1">
      <alignment horizontal="center" vertical="center" wrapText="1"/>
    </xf>
    <xf numFmtId="164" fontId="36" fillId="0" borderId="4" xfId="356" applyNumberFormat="1" applyFont="1" applyBorder="1" applyAlignment="1">
      <alignment vertical="center"/>
    </xf>
    <xf numFmtId="164" fontId="39" fillId="3" borderId="13" xfId="356" applyNumberFormat="1" applyFont="1" applyFill="1" applyBorder="1" applyAlignment="1" applyProtection="1">
      <alignment vertical="center"/>
      <protection locked="0"/>
    </xf>
    <xf numFmtId="0" fontId="35" fillId="2" borderId="0" xfId="0" applyFont="1" applyFill="1" applyAlignment="1">
      <alignment horizontal="center" vertical="center" wrapText="1"/>
    </xf>
    <xf numFmtId="3" fontId="39" fillId="3" borderId="0" xfId="0" applyNumberFormat="1" applyFont="1" applyFill="1" applyAlignment="1" applyProtection="1">
      <alignment vertical="center"/>
      <protection locked="0"/>
    </xf>
    <xf numFmtId="0" fontId="16" fillId="0" borderId="0" xfId="0" applyFont="1" applyAlignment="1">
      <alignment horizontal="left" wrapText="1"/>
    </xf>
  </cellXfs>
  <cellStyles count="398">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17" xfId="397" xr:uid="{EC63AD85-3718-425C-AB8E-5FEFA2F2D236}"/>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 Segundo </a:t>
            </a:r>
            <a:r>
              <a:rPr lang="es-ES" b="1"/>
              <a:t>trimestre de 2023</a:t>
            </a:r>
          </a:p>
        </c:rich>
      </c:tx>
      <c:layout>
        <c:manualLayout>
          <c:xMode val="edge"/>
          <c:yMode val="edge"/>
          <c:x val="0.12489876265466818"/>
          <c:y val="2.26212787555854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504945615422526E-2"/>
          <c:y val="0.2769787109944590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juridica'!$H$6:$H$22</c:f>
              <c:numCache>
                <c:formatCode>General</c:formatCode>
                <c:ptCount val="17"/>
                <c:pt idx="0">
                  <c:v>131</c:v>
                </c:pt>
                <c:pt idx="1">
                  <c:v>31</c:v>
                </c:pt>
                <c:pt idx="2">
                  <c:v>15</c:v>
                </c:pt>
                <c:pt idx="3">
                  <c:v>31</c:v>
                </c:pt>
                <c:pt idx="4">
                  <c:v>47</c:v>
                </c:pt>
                <c:pt idx="5">
                  <c:v>13</c:v>
                </c:pt>
                <c:pt idx="6">
                  <c:v>41</c:v>
                </c:pt>
                <c:pt idx="7">
                  <c:v>46</c:v>
                </c:pt>
                <c:pt idx="8">
                  <c:v>496</c:v>
                </c:pt>
                <c:pt idx="9">
                  <c:v>178</c:v>
                </c:pt>
                <c:pt idx="10">
                  <c:v>23</c:v>
                </c:pt>
                <c:pt idx="11">
                  <c:v>81</c:v>
                </c:pt>
                <c:pt idx="12">
                  <c:v>260</c:v>
                </c:pt>
                <c:pt idx="13">
                  <c:v>33</c:v>
                </c:pt>
                <c:pt idx="14">
                  <c:v>7</c:v>
                </c:pt>
                <c:pt idx="15">
                  <c:v>87</c:v>
                </c:pt>
                <c:pt idx="16">
                  <c:v>8</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Segundo trimestre de 2023</a:t>
            </a:r>
          </a:p>
        </c:rich>
      </c:tx>
      <c:layout>
        <c:manualLayout>
          <c:xMode val="edge"/>
          <c:yMode val="edge"/>
          <c:x val="0.11310170888552099"/>
          <c:y val="1.26984126984126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015961202819193E-2"/>
          <c:y val="0.17562864530286182"/>
          <c:w val="0.93537151764658855"/>
          <c:h val="0.5158854404769751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TSJ'!$H$6:$H$22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BA71-4333-8A2B-27D037E1EA7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a:t>
            </a:r>
          </a:p>
          <a:p>
            <a:pPr>
              <a:defRPr/>
            </a:pPr>
            <a:r>
              <a:rPr lang="es-ES" b="1"/>
              <a:t>J. de lo Mercantil.</a:t>
            </a:r>
            <a:r>
              <a:rPr lang="es-ES" b="1" baseline="0"/>
              <a:t> Segundo</a:t>
            </a:r>
            <a:r>
              <a:rPr lang="es-ES" b="1"/>
              <a:t> trimestre de 2023</a:t>
            </a:r>
          </a:p>
        </c:rich>
      </c:tx>
      <c:layout>
        <c:manualLayout>
          <c:xMode val="edge"/>
          <c:yMode val="edge"/>
          <c:x val="0.18608319867489873"/>
          <c:y val="2.16315460567429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TSJ'!$H$6:$H$22</c:f>
              <c:numCache>
                <c:formatCode>General</c:formatCode>
                <c:ptCount val="17"/>
                <c:pt idx="0">
                  <c:v>14</c:v>
                </c:pt>
                <c:pt idx="1">
                  <c:v>0</c:v>
                </c:pt>
                <c:pt idx="2">
                  <c:v>1</c:v>
                </c:pt>
                <c:pt idx="3">
                  <c:v>2</c:v>
                </c:pt>
                <c:pt idx="4">
                  <c:v>4</c:v>
                </c:pt>
                <c:pt idx="5">
                  <c:v>3</c:v>
                </c:pt>
                <c:pt idx="6">
                  <c:v>1</c:v>
                </c:pt>
                <c:pt idx="7">
                  <c:v>1</c:v>
                </c:pt>
                <c:pt idx="8">
                  <c:v>3</c:v>
                </c:pt>
                <c:pt idx="9">
                  <c:v>5</c:v>
                </c:pt>
                <c:pt idx="10">
                  <c:v>1</c:v>
                </c:pt>
                <c:pt idx="11">
                  <c:v>3</c:v>
                </c:pt>
                <c:pt idx="12">
                  <c:v>5</c:v>
                </c:pt>
                <c:pt idx="13">
                  <c:v>3</c:v>
                </c:pt>
                <c:pt idx="14">
                  <c:v>0</c:v>
                </c:pt>
                <c:pt idx="15">
                  <c:v>1</c:v>
                </c:pt>
                <c:pt idx="16">
                  <c:v>1</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Segundo trimestre de 2023</a:t>
            </a:r>
          </a:p>
        </c:rich>
      </c:tx>
      <c:layout>
        <c:manualLayout>
          <c:xMode val="edge"/>
          <c:yMode val="edge"/>
          <c:x val="0.14229342089353586"/>
          <c:y val="1.07597806099012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454718418802681E-2"/>
          <c:y val="0.23009761830815231"/>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TSJ'!$H$6:$H$22</c:f>
              <c:numCache>
                <c:formatCode>#,##0</c:formatCode>
                <c:ptCount val="17"/>
                <c:pt idx="0">
                  <c:v>162</c:v>
                </c:pt>
                <c:pt idx="1">
                  <c:v>39</c:v>
                </c:pt>
                <c:pt idx="2">
                  <c:v>3</c:v>
                </c:pt>
                <c:pt idx="3">
                  <c:v>18</c:v>
                </c:pt>
                <c:pt idx="4">
                  <c:v>36</c:v>
                </c:pt>
                <c:pt idx="5">
                  <c:v>5</c:v>
                </c:pt>
                <c:pt idx="6">
                  <c:v>32</c:v>
                </c:pt>
                <c:pt idx="7">
                  <c:v>12</c:v>
                </c:pt>
                <c:pt idx="8">
                  <c:v>694</c:v>
                </c:pt>
                <c:pt idx="9">
                  <c:v>66</c:v>
                </c:pt>
                <c:pt idx="10">
                  <c:v>3</c:v>
                </c:pt>
                <c:pt idx="11">
                  <c:v>67</c:v>
                </c:pt>
                <c:pt idx="12">
                  <c:v>65</c:v>
                </c:pt>
                <c:pt idx="13">
                  <c:v>35</c:v>
                </c:pt>
                <c:pt idx="14">
                  <c:v>3</c:v>
                </c:pt>
                <c:pt idx="15">
                  <c:v>44</c:v>
                </c:pt>
                <c:pt idx="16">
                  <c:v>8</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Segundo</a:t>
            </a:r>
            <a:r>
              <a:rPr lang="es-ES" b="1" baseline="0"/>
              <a:t> </a:t>
            </a:r>
            <a:r>
              <a:rPr lang="es-ES" b="1"/>
              <a:t>trimestre de 2023</a:t>
            </a:r>
          </a:p>
        </c:rich>
      </c:tx>
      <c:layout>
        <c:manualLayout>
          <c:xMode val="edge"/>
          <c:yMode val="edge"/>
          <c:x val="0.12079234213370388"/>
          <c:y val="1.7866516685414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TSJ'!$H$6:$H$22</c:f>
              <c:numCache>
                <c:formatCode>General</c:formatCode>
                <c:ptCount val="17"/>
                <c:pt idx="0">
                  <c:v>10</c:v>
                </c:pt>
                <c:pt idx="1">
                  <c:v>6</c:v>
                </c:pt>
                <c:pt idx="2">
                  <c:v>3</c:v>
                </c:pt>
                <c:pt idx="3">
                  <c:v>0</c:v>
                </c:pt>
                <c:pt idx="4">
                  <c:v>2</c:v>
                </c:pt>
                <c:pt idx="5">
                  <c:v>0</c:v>
                </c:pt>
                <c:pt idx="6">
                  <c:v>2</c:v>
                </c:pt>
                <c:pt idx="7">
                  <c:v>0</c:v>
                </c:pt>
                <c:pt idx="8">
                  <c:v>26</c:v>
                </c:pt>
                <c:pt idx="9">
                  <c:v>10</c:v>
                </c:pt>
                <c:pt idx="10">
                  <c:v>0</c:v>
                </c:pt>
                <c:pt idx="11">
                  <c:v>8</c:v>
                </c:pt>
                <c:pt idx="12">
                  <c:v>14</c:v>
                </c:pt>
                <c:pt idx="13">
                  <c:v>0</c:v>
                </c:pt>
                <c:pt idx="14">
                  <c:v>1</c:v>
                </c:pt>
                <c:pt idx="15">
                  <c:v>11</c:v>
                </c:pt>
                <c:pt idx="16">
                  <c:v>0</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los J. de lo Mercantil. Segundo trimestre de 2023</a:t>
            </a:r>
          </a:p>
        </c:rich>
      </c:tx>
      <c:layout>
        <c:manualLayout>
          <c:xMode val="edge"/>
          <c:yMode val="edge"/>
          <c:x val="0.10798829349871089"/>
          <c:y val="1.70939730664508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41830995615344E-2"/>
          <c:y val="0.23089743589743594"/>
          <c:w val="0.92531744756395251"/>
          <c:h val="0.343020391681809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TSJ'!$H$6:$H$22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Segundo trimestre de 2023</a:t>
            </a:r>
          </a:p>
        </c:rich>
      </c:tx>
      <c:layout>
        <c:manualLayout>
          <c:xMode val="edge"/>
          <c:yMode val="edge"/>
          <c:x val="0.10760985521971043"/>
          <c:y val="1.2608353033884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04076119328423E-2"/>
          <c:y val="0.2422314710661167"/>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TSJ'!$H$6:$H$22</c:f>
              <c:numCache>
                <c:formatCode>#,##0</c:formatCode>
                <c:ptCount val="17"/>
                <c:pt idx="0">
                  <c:v>9</c:v>
                </c:pt>
                <c:pt idx="1">
                  <c:v>30</c:v>
                </c:pt>
                <c:pt idx="2">
                  <c:v>2</c:v>
                </c:pt>
                <c:pt idx="3">
                  <c:v>1</c:v>
                </c:pt>
                <c:pt idx="4">
                  <c:v>349</c:v>
                </c:pt>
                <c:pt idx="5">
                  <c:v>5</c:v>
                </c:pt>
                <c:pt idx="6">
                  <c:v>7</c:v>
                </c:pt>
                <c:pt idx="7">
                  <c:v>20</c:v>
                </c:pt>
                <c:pt idx="8">
                  <c:v>300</c:v>
                </c:pt>
                <c:pt idx="9">
                  <c:v>50</c:v>
                </c:pt>
                <c:pt idx="10">
                  <c:v>1</c:v>
                </c:pt>
                <c:pt idx="11">
                  <c:v>21</c:v>
                </c:pt>
                <c:pt idx="12">
                  <c:v>60</c:v>
                </c:pt>
                <c:pt idx="13">
                  <c:v>45</c:v>
                </c:pt>
                <c:pt idx="14">
                  <c:v>2</c:v>
                </c:pt>
                <c:pt idx="15">
                  <c:v>19</c:v>
                </c:pt>
                <c:pt idx="16">
                  <c:v>1</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 J. de lo Mercantil. Segundo trimestre de 2023</a:t>
            </a:r>
          </a:p>
        </c:rich>
      </c:tx>
      <c:layout>
        <c:manualLayout>
          <c:xMode val="edge"/>
          <c:yMode val="edge"/>
          <c:x val="0.12104962231833698"/>
          <c:y val="3.19155085587750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TSJ'!$H$6:$H$22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0">
                  <c:v>0</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a:t>
            </a:r>
            <a:r>
              <a:rPr lang="es-ES" sz="1100" b="1" baseline="0"/>
              <a:t> </a:t>
            </a:r>
            <a:r>
              <a:rPr lang="es-ES" sz="1100" b="1"/>
              <a:t>por cada 100.000 habitantes. Segundo</a:t>
            </a:r>
            <a:r>
              <a:rPr lang="es-ES" sz="1100" b="1" baseline="0"/>
              <a:t> </a:t>
            </a:r>
            <a:r>
              <a:rPr lang="es-ES" sz="1100" b="1"/>
              <a:t>trimestre de 2023</a:t>
            </a:r>
          </a:p>
        </c:rich>
      </c:tx>
      <c:layout>
        <c:manualLayout>
          <c:xMode val="edge"/>
          <c:yMode val="edge"/>
          <c:x val="0.14185859367837753"/>
          <c:y val="1.74519973879719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juridica'!$H$52:$H$68</c:f>
              <c:numCache>
                <c:formatCode>#,##0.0</c:formatCode>
                <c:ptCount val="17"/>
                <c:pt idx="0">
                  <c:v>1.4979750464801074</c:v>
                </c:pt>
                <c:pt idx="1">
                  <c:v>2.297439910829687</c:v>
                </c:pt>
                <c:pt idx="2">
                  <c:v>1.4901575096487698</c:v>
                </c:pt>
                <c:pt idx="3">
                  <c:v>2.5689344557090839</c:v>
                </c:pt>
                <c:pt idx="4">
                  <c:v>2.1239059624818788</c:v>
                </c:pt>
                <c:pt idx="5">
                  <c:v>2.2088970976791291</c:v>
                </c:pt>
                <c:pt idx="6">
                  <c:v>1.7208373678575282</c:v>
                </c:pt>
                <c:pt idx="7">
                  <c:v>2.2108741363772904</c:v>
                </c:pt>
                <c:pt idx="8">
                  <c:v>6.2792313410615144</c:v>
                </c:pt>
                <c:pt idx="9">
                  <c:v>3.4110928355744021</c:v>
                </c:pt>
                <c:pt idx="10">
                  <c:v>2.1815319096466395</c:v>
                </c:pt>
                <c:pt idx="11">
                  <c:v>3.0003155887508166</c:v>
                </c:pt>
                <c:pt idx="12">
                  <c:v>3.7961990119370013</c:v>
                </c:pt>
                <c:pt idx="13">
                  <c:v>2.125349233521781</c:v>
                </c:pt>
                <c:pt idx="14">
                  <c:v>1.0413567390657543</c:v>
                </c:pt>
                <c:pt idx="15">
                  <c:v>3.9190795658740969</c:v>
                </c:pt>
                <c:pt idx="16">
                  <c:v>2.482444463062778</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a:t>
            </a:r>
          </a:p>
          <a:p>
            <a:pPr>
              <a:defRPr/>
            </a:pPr>
            <a:r>
              <a:rPr lang="es-ES" b="1" baseline="0"/>
              <a:t>no empresarios.</a:t>
            </a:r>
            <a:r>
              <a:rPr lang="es-ES" b="1"/>
              <a:t> Segundo trimestre de 2023</a:t>
            </a:r>
          </a:p>
        </c:rich>
      </c:tx>
      <c:layout>
        <c:manualLayout>
          <c:xMode val="edge"/>
          <c:yMode val="edge"/>
          <c:x val="0.11987002691899372"/>
          <c:y val="3.195491299929551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567066807004455E-2"/>
          <c:y val="0.2461498729771078"/>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empre'!$F$6:$F$22</c:f>
              <c:numCache>
                <c:formatCode>General</c:formatCode>
                <c:ptCount val="17"/>
                <c:pt idx="0">
                  <c:v>1258</c:v>
                </c:pt>
                <c:pt idx="1">
                  <c:v>162</c:v>
                </c:pt>
                <c:pt idx="2">
                  <c:v>87</c:v>
                </c:pt>
                <c:pt idx="3">
                  <c:v>217</c:v>
                </c:pt>
                <c:pt idx="4">
                  <c:v>510</c:v>
                </c:pt>
                <c:pt idx="5">
                  <c:v>60</c:v>
                </c:pt>
                <c:pt idx="6">
                  <c:v>253</c:v>
                </c:pt>
                <c:pt idx="7">
                  <c:v>308</c:v>
                </c:pt>
                <c:pt idx="8">
                  <c:v>2875</c:v>
                </c:pt>
                <c:pt idx="9">
                  <c:v>1200</c:v>
                </c:pt>
                <c:pt idx="10">
                  <c:v>173</c:v>
                </c:pt>
                <c:pt idx="11">
                  <c:v>444</c:v>
                </c:pt>
                <c:pt idx="12">
                  <c:v>1054</c:v>
                </c:pt>
                <c:pt idx="13">
                  <c:v>320</c:v>
                </c:pt>
                <c:pt idx="14">
                  <c:v>90</c:v>
                </c:pt>
                <c:pt idx="15">
                  <c:v>211</c:v>
                </c:pt>
                <c:pt idx="16">
                  <c:v>57</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a:t>
            </a:r>
            <a:br>
              <a:rPr lang="es-ES" sz="1100" b="1"/>
            </a:br>
            <a:r>
              <a:rPr lang="es-ES" sz="1100" b="1"/>
              <a:t>Segundo trimestre de 2023</a:t>
            </a:r>
          </a:p>
        </c:rich>
      </c:tx>
      <c:layout>
        <c:manualLayout>
          <c:xMode val="edge"/>
          <c:yMode val="edge"/>
          <c:x val="0.10329784649452961"/>
          <c:y val="1.5594537123133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12692300323772E-2"/>
          <c:y val="0.24816414693266914"/>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empre'!$B$32:$B$48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empre'!$F$32:$F$48</c:f>
              <c:numCache>
                <c:formatCode>#,##0.0</c:formatCode>
                <c:ptCount val="17"/>
                <c:pt idx="0">
                  <c:v>14.385134415816603</c:v>
                </c:pt>
                <c:pt idx="1">
                  <c:v>12.005976308206751</c:v>
                </c:pt>
                <c:pt idx="2">
                  <c:v>8.6429135559628651</c:v>
                </c:pt>
                <c:pt idx="3">
                  <c:v>17.982541189963587</c:v>
                </c:pt>
                <c:pt idx="4">
                  <c:v>23.04663916735656</c:v>
                </c:pt>
                <c:pt idx="5">
                  <c:v>10.194909681595979</c:v>
                </c:pt>
                <c:pt idx="6">
                  <c:v>10.618825708974502</c:v>
                </c:pt>
                <c:pt idx="7">
                  <c:v>14.803244217482728</c:v>
                </c:pt>
                <c:pt idx="8">
                  <c:v>36.396754245064223</c:v>
                </c:pt>
                <c:pt idx="9">
                  <c:v>22.996131475782487</c:v>
                </c:pt>
                <c:pt idx="10">
                  <c:v>16.408913929081244</c:v>
                </c:pt>
                <c:pt idx="11">
                  <c:v>16.446174338337809</c:v>
                </c:pt>
                <c:pt idx="12">
                  <c:v>15.389206763775384</c:v>
                </c:pt>
                <c:pt idx="13">
                  <c:v>20.609447112938479</c:v>
                </c:pt>
                <c:pt idx="14">
                  <c:v>13.388872359416839</c:v>
                </c:pt>
                <c:pt idx="15">
                  <c:v>9.5048941195337289</c:v>
                </c:pt>
                <c:pt idx="16">
                  <c:v>17.687416799322293</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 </a:t>
            </a:r>
            <a:r>
              <a:rPr lang="es-ES" b="1"/>
              <a:t>Segundo trimestre de 2023</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939340915718869E-2"/>
          <c:y val="0.2187198193537727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empresa'!$H$6:$H$22</c:f>
              <c:numCache>
                <c:formatCode>General</c:formatCode>
                <c:ptCount val="17"/>
                <c:pt idx="0">
                  <c:v>86</c:v>
                </c:pt>
                <c:pt idx="1">
                  <c:v>5</c:v>
                </c:pt>
                <c:pt idx="2">
                  <c:v>23</c:v>
                </c:pt>
                <c:pt idx="3">
                  <c:v>19</c:v>
                </c:pt>
                <c:pt idx="4">
                  <c:v>16</c:v>
                </c:pt>
                <c:pt idx="5">
                  <c:v>0</c:v>
                </c:pt>
                <c:pt idx="6">
                  <c:v>43</c:v>
                </c:pt>
                <c:pt idx="7">
                  <c:v>42</c:v>
                </c:pt>
                <c:pt idx="8">
                  <c:v>703</c:v>
                </c:pt>
                <c:pt idx="9">
                  <c:v>72</c:v>
                </c:pt>
                <c:pt idx="10">
                  <c:v>25</c:v>
                </c:pt>
                <c:pt idx="11">
                  <c:v>25</c:v>
                </c:pt>
                <c:pt idx="12">
                  <c:v>102</c:v>
                </c:pt>
                <c:pt idx="13">
                  <c:v>18</c:v>
                </c:pt>
                <c:pt idx="14">
                  <c:v>11</c:v>
                </c:pt>
                <c:pt idx="15">
                  <c:v>9</c:v>
                </c:pt>
                <c:pt idx="16">
                  <c:v>0</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7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Segundo trimestre de 2023</a:t>
            </a:r>
          </a:p>
        </c:rich>
      </c:tx>
      <c:layout>
        <c:manualLayout>
          <c:xMode val="edge"/>
          <c:yMode val="edge"/>
          <c:x val="0.10672990200549255"/>
          <c:y val="1.55945052323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5456581436E-2"/>
          <c:y val="0.24885707468384632"/>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empresa'!$H$52:$H$68</c:f>
              <c:numCache>
                <c:formatCode>#,##0.0</c:formatCode>
                <c:ptCount val="17"/>
                <c:pt idx="0">
                  <c:v>0.98340346562816217</c:v>
                </c:pt>
                <c:pt idx="1">
                  <c:v>0.37055482432736886</c:v>
                </c:pt>
                <c:pt idx="2">
                  <c:v>2.2849081814614469</c:v>
                </c:pt>
                <c:pt idx="3">
                  <c:v>1.5745082147894385</c:v>
                </c:pt>
                <c:pt idx="4">
                  <c:v>0.72303181701510777</c:v>
                </c:pt>
                <c:pt idx="5">
                  <c:v>0</c:v>
                </c:pt>
                <c:pt idx="6">
                  <c:v>1.8047806540944809</c:v>
                </c:pt>
                <c:pt idx="7">
                  <c:v>2.0186242114749176</c:v>
                </c:pt>
                <c:pt idx="8">
                  <c:v>8.8997976467061388</c:v>
                </c:pt>
                <c:pt idx="9">
                  <c:v>1.3797678885469491</c:v>
                </c:pt>
                <c:pt idx="10">
                  <c:v>2.3712303365724341</c:v>
                </c:pt>
                <c:pt idx="11">
                  <c:v>0.92602332986136326</c:v>
                </c:pt>
                <c:pt idx="12">
                  <c:v>1.4892780739137468</c:v>
                </c:pt>
                <c:pt idx="13">
                  <c:v>1.1592814001027896</c:v>
                </c:pt>
                <c:pt idx="14">
                  <c:v>1.6364177328176137</c:v>
                </c:pt>
                <c:pt idx="15">
                  <c:v>0.40542202405594102</c:v>
                </c:pt>
                <c:pt idx="16">
                  <c:v>0</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br>
              <a:rPr lang="es-ES" b="1"/>
            </a:br>
            <a:r>
              <a:rPr lang="es-ES" b="1"/>
              <a:t>Segundo trimestre de 2023</a:t>
            </a:r>
          </a:p>
        </c:rich>
      </c:tx>
      <c:layout>
        <c:manualLayout>
          <c:xMode val="edge"/>
          <c:yMode val="edge"/>
          <c:x val="0.21857422994539477"/>
          <c:y val="2.96222434812470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6287120699997144E-2"/>
          <c:y val="0.14965502517926885"/>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total'!$H$6:$H$22</c:f>
              <c:numCache>
                <c:formatCode>#,##0</c:formatCode>
                <c:ptCount val="17"/>
                <c:pt idx="0">
                  <c:v>1475</c:v>
                </c:pt>
                <c:pt idx="1">
                  <c:v>198</c:v>
                </c:pt>
                <c:pt idx="2">
                  <c:v>125</c:v>
                </c:pt>
                <c:pt idx="3">
                  <c:v>267</c:v>
                </c:pt>
                <c:pt idx="4">
                  <c:v>573</c:v>
                </c:pt>
                <c:pt idx="5">
                  <c:v>73</c:v>
                </c:pt>
                <c:pt idx="6">
                  <c:v>337</c:v>
                </c:pt>
                <c:pt idx="7">
                  <c:v>396</c:v>
                </c:pt>
                <c:pt idx="8">
                  <c:v>4074</c:v>
                </c:pt>
                <c:pt idx="9">
                  <c:v>1450</c:v>
                </c:pt>
                <c:pt idx="10">
                  <c:v>221</c:v>
                </c:pt>
                <c:pt idx="11">
                  <c:v>550</c:v>
                </c:pt>
                <c:pt idx="12">
                  <c:v>1416</c:v>
                </c:pt>
                <c:pt idx="13">
                  <c:v>371</c:v>
                </c:pt>
                <c:pt idx="14">
                  <c:v>108</c:v>
                </c:pt>
                <c:pt idx="15">
                  <c:v>307</c:v>
                </c:pt>
                <c:pt idx="16">
                  <c:v>65</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Segundo trimestre de 2023  </a:t>
            </a:r>
          </a:p>
        </c:rich>
      </c:tx>
      <c:layout>
        <c:manualLayout>
          <c:xMode val="edge"/>
          <c:yMode val="edge"/>
          <c:x val="0.12611985470224485"/>
          <c:y val="2.083333333333333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198477308980446E-2"/>
          <c:y val="0.2519519556179508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total'!$H$52:$H$68</c:f>
              <c:numCache>
                <c:formatCode>#,##0.0</c:formatCode>
                <c:ptCount val="17"/>
                <c:pt idx="0">
                  <c:v>16.866512927924873</c:v>
                </c:pt>
                <c:pt idx="1">
                  <c:v>14.673971043363808</c:v>
                </c:pt>
                <c:pt idx="2">
                  <c:v>12.417979247073083</c:v>
                </c:pt>
                <c:pt idx="3">
                  <c:v>22.12598386046211</c:v>
                </c:pt>
                <c:pt idx="4">
                  <c:v>25.893576946853546</c:v>
                </c:pt>
                <c:pt idx="5">
                  <c:v>12.403806779275108</c:v>
                </c:pt>
                <c:pt idx="6">
                  <c:v>14.144443730926511</c:v>
                </c:pt>
                <c:pt idx="7">
                  <c:v>19.032742565334935</c:v>
                </c:pt>
                <c:pt idx="8">
                  <c:v>51.575783232831874</c:v>
                </c:pt>
                <c:pt idx="9">
                  <c:v>27.786992199903839</c:v>
                </c:pt>
                <c:pt idx="10">
                  <c:v>20.961676175300315</c:v>
                </c:pt>
                <c:pt idx="11">
                  <c:v>20.37251325694999</c:v>
                </c:pt>
                <c:pt idx="12">
                  <c:v>20.674683849626135</c:v>
                </c:pt>
                <c:pt idx="13">
                  <c:v>23.894077746563053</c:v>
                </c:pt>
                <c:pt idx="14">
                  <c:v>16.066646831300208</c:v>
                </c:pt>
                <c:pt idx="15">
                  <c:v>13.829395709463768</c:v>
                </c:pt>
                <c:pt idx="16">
                  <c:v>20.169861262385069</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 Segundo </a:t>
            </a:r>
            <a:r>
              <a:rPr lang="es-ES" b="1"/>
              <a:t>trimestre de 2023</a:t>
            </a:r>
          </a:p>
        </c:rich>
      </c:tx>
      <c:layout>
        <c:manualLayout>
          <c:xMode val="edge"/>
          <c:yMode val="edge"/>
          <c:x val="0.20657331151631306"/>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TSJ'!$H$6:$H$22</c:f>
              <c:numCache>
                <c:formatCode>#,##0</c:formatCode>
                <c:ptCount val="17"/>
                <c:pt idx="0">
                  <c:v>861</c:v>
                </c:pt>
                <c:pt idx="1">
                  <c:v>118</c:v>
                </c:pt>
                <c:pt idx="2">
                  <c:v>120</c:v>
                </c:pt>
                <c:pt idx="3">
                  <c:v>214</c:v>
                </c:pt>
                <c:pt idx="4">
                  <c:v>474</c:v>
                </c:pt>
                <c:pt idx="5">
                  <c:v>9</c:v>
                </c:pt>
                <c:pt idx="6">
                  <c:v>193</c:v>
                </c:pt>
                <c:pt idx="7">
                  <c:v>136</c:v>
                </c:pt>
                <c:pt idx="8">
                  <c:v>3330</c:v>
                </c:pt>
                <c:pt idx="9">
                  <c:v>1410</c:v>
                </c:pt>
                <c:pt idx="10">
                  <c:v>80</c:v>
                </c:pt>
                <c:pt idx="11">
                  <c:v>469</c:v>
                </c:pt>
                <c:pt idx="12">
                  <c:v>1071</c:v>
                </c:pt>
                <c:pt idx="13">
                  <c:v>222</c:v>
                </c:pt>
                <c:pt idx="14">
                  <c:v>95</c:v>
                </c:pt>
                <c:pt idx="15">
                  <c:v>137</c:v>
                </c:pt>
                <c:pt idx="16" formatCode="General">
                  <c:v>61</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66675</xdr:rowOff>
    </xdr:from>
    <xdr:to>
      <xdr:col>18</xdr:col>
      <xdr:colOff>590550</xdr:colOff>
      <xdr:row>10</xdr:row>
      <xdr:rowOff>123825</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66900"/>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Segundo </a:t>
          </a:r>
          <a:r>
            <a:rPr lang="es-ES" sz="1600" b="1">
              <a:latin typeface="Verdana" panose="020B0604030504040204" pitchFamily="34" charset="0"/>
              <a:ea typeface="Verdana" panose="020B0604030504040204" pitchFamily="34" charset="0"/>
              <a:cs typeface="Verdana" panose="020B0604030504040204" pitchFamily="34" charset="0"/>
            </a:rPr>
            <a:t>Trimestre de 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590550" y="180975"/>
          <a:ext cx="15535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504825</xdr:rowOff>
    </xdr:from>
    <xdr:to>
      <xdr:col>18</xdr:col>
      <xdr:colOff>228600</xdr:colOff>
      <xdr:row>2</xdr:row>
      <xdr:rowOff>323850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09600" y="666750"/>
          <a:ext cx="155543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18</xdr:col>
      <xdr:colOff>28575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5354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809625</xdr:colOff>
      <xdr:row>4</xdr:row>
      <xdr:rowOff>9525</xdr:rowOff>
    </xdr:from>
    <xdr:to>
      <xdr:col>18</xdr:col>
      <xdr:colOff>219075</xdr:colOff>
      <xdr:row>21</xdr:row>
      <xdr:rowOff>161925</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380999</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5" y="171450"/>
          <a:ext cx="156971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47626</xdr:colOff>
      <xdr:row>2</xdr:row>
      <xdr:rowOff>9525</xdr:rowOff>
    </xdr:from>
    <xdr:to>
      <xdr:col>18</xdr:col>
      <xdr:colOff>419100</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1" y="685800"/>
          <a:ext cx="156876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66675</xdr:rowOff>
    </xdr:from>
    <xdr:to>
      <xdr:col>18</xdr:col>
      <xdr:colOff>352425</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590550" y="5886450"/>
          <a:ext cx="15659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800100</xdr:colOff>
      <xdr:row>4</xdr:row>
      <xdr:rowOff>19049</xdr:rowOff>
    </xdr:from>
    <xdr:to>
      <xdr:col>18</xdr:col>
      <xdr:colOff>352424</xdr:colOff>
      <xdr:row>21</xdr:row>
      <xdr:rowOff>190500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542926</xdr:colOff>
      <xdr:row>1</xdr:row>
      <xdr:rowOff>28575</xdr:rowOff>
    </xdr:from>
    <xdr:to>
      <xdr:col>18</xdr:col>
      <xdr:colOff>238126</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6" y="190500"/>
          <a:ext cx="156400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238124</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5" y="657225"/>
          <a:ext cx="156019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266700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6495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9525</xdr:colOff>
      <xdr:row>4</xdr:row>
      <xdr:rowOff>19050</xdr:rowOff>
    </xdr:from>
    <xdr:to>
      <xdr:col>18</xdr:col>
      <xdr:colOff>247650</xdr:colOff>
      <xdr:row>21</xdr:row>
      <xdr:rowOff>123825</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561974</xdr:colOff>
      <xdr:row>0</xdr:row>
      <xdr:rowOff>123825</xdr:rowOff>
    </xdr:from>
    <xdr:to>
      <xdr:col>18</xdr:col>
      <xdr:colOff>190499</xdr:colOff>
      <xdr:row>1</xdr:row>
      <xdr:rowOff>476250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561974" y="123825"/>
          <a:ext cx="1557337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495300</xdr:rowOff>
    </xdr:from>
    <xdr:to>
      <xdr:col>18</xdr:col>
      <xdr:colOff>180975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581024" y="657225"/>
          <a:ext cx="15544801"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18</xdr:col>
      <xdr:colOff>66675</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590549" y="5943600"/>
          <a:ext cx="154209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57149</xdr:colOff>
      <xdr:row>4</xdr:row>
      <xdr:rowOff>9525</xdr:rowOff>
    </xdr:from>
    <xdr:to>
      <xdr:col>18</xdr:col>
      <xdr:colOff>85724</xdr:colOff>
      <xdr:row>21</xdr:row>
      <xdr:rowOff>200025</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171450</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6" y="142875"/>
          <a:ext cx="15535274"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18</xdr:col>
      <xdr:colOff>190501</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5" y="647700"/>
          <a:ext cx="155543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18</xdr:col>
      <xdr:colOff>85725</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54400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800100</xdr:colOff>
      <xdr:row>4</xdr:row>
      <xdr:rowOff>0</xdr:rowOff>
    </xdr:from>
    <xdr:to>
      <xdr:col>18</xdr:col>
      <xdr:colOff>95250</xdr:colOff>
      <xdr:row>21</xdr:row>
      <xdr:rowOff>171450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171450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581026" y="142875"/>
          <a:ext cx="1553527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190499</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581024" y="647700"/>
          <a:ext cx="1555432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152400</xdr:rowOff>
    </xdr:from>
    <xdr:to>
      <xdr:col>18</xdr:col>
      <xdr:colOff>190500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581025" y="5943600"/>
          <a:ext cx="155543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809625</xdr:colOff>
      <xdr:row>4</xdr:row>
      <xdr:rowOff>0</xdr:rowOff>
    </xdr:from>
    <xdr:to>
      <xdr:col>18</xdr:col>
      <xdr:colOff>161924</xdr:colOff>
      <xdr:row>21</xdr:row>
      <xdr:rowOff>200026</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552451</xdr:colOff>
      <xdr:row>0</xdr:row>
      <xdr:rowOff>142875</xdr:rowOff>
    </xdr:from>
    <xdr:to>
      <xdr:col>14</xdr:col>
      <xdr:colOff>19050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1" y="142875"/>
          <a:ext cx="1487804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476250</xdr:rowOff>
    </xdr:from>
    <xdr:to>
      <xdr:col>14</xdr:col>
      <xdr:colOff>19050</xdr:colOff>
      <xdr:row>2</xdr:row>
      <xdr:rowOff>352425</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81025" y="638175"/>
          <a:ext cx="148494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SEGUNDO TRIMESTRE</a:t>
          </a:r>
          <a:r>
            <a:rPr lang="es-ES" sz="1600" b="1">
              <a:latin typeface="Verdana" panose="020B0604030504040204" pitchFamily="34" charset="0"/>
              <a:ea typeface="Verdana" panose="020B0604030504040204" pitchFamily="34" charset="0"/>
              <a:cs typeface="Verdana" panose="020B0604030504040204" pitchFamily="34" charset="0"/>
            </a:rPr>
            <a:t> 2023</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20</xdr:col>
      <xdr:colOff>257175</xdr:colOff>
      <xdr:row>1</xdr:row>
      <xdr:rowOff>390525</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90550" y="161925"/>
          <a:ext cx="156114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47626</xdr:colOff>
      <xdr:row>1</xdr:row>
      <xdr:rowOff>504825</xdr:rowOff>
    </xdr:from>
    <xdr:to>
      <xdr:col>20</xdr:col>
      <xdr:colOff>266700</xdr:colOff>
      <xdr:row>2</xdr:row>
      <xdr:rowOff>323850</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628651" y="695325"/>
          <a:ext cx="155828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781050</xdr:colOff>
      <xdr:row>3</xdr:row>
      <xdr:rowOff>142876</xdr:rowOff>
    </xdr:from>
    <xdr:to>
      <xdr:col>20</xdr:col>
      <xdr:colOff>57150</xdr:colOff>
      <xdr:row>21</xdr:row>
      <xdr:rowOff>104775</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581024</xdr:colOff>
      <xdr:row>24</xdr:row>
      <xdr:rowOff>142875</xdr:rowOff>
    </xdr:from>
    <xdr:to>
      <xdr:col>20</xdr:col>
      <xdr:colOff>180975</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4" y="6019800"/>
          <a:ext cx="155448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28575</xdr:colOff>
      <xdr:row>49</xdr:row>
      <xdr:rowOff>152399</xdr:rowOff>
    </xdr:from>
    <xdr:to>
      <xdr:col>20</xdr:col>
      <xdr:colOff>19050</xdr:colOff>
      <xdr:row>67</xdr:row>
      <xdr:rowOff>95251</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114299</xdr:colOff>
      <xdr:row>47</xdr:row>
      <xdr:rowOff>19050</xdr:rowOff>
    </xdr:from>
    <xdr:to>
      <xdr:col>20</xdr:col>
      <xdr:colOff>47625</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4" y="11115675"/>
          <a:ext cx="154305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190499</xdr:colOff>
      <xdr:row>1</xdr:row>
      <xdr:rowOff>381000</xdr:rowOff>
    </xdr:to>
    <xdr:sp macro="" textlink="">
      <xdr:nvSpPr>
        <xdr:cNvPr id="2" name="4 Pentágono">
          <a:hlinkClick xmlns:r="http://schemas.openxmlformats.org/officeDocument/2006/relationships" r:id="rId3"/>
          <a:extLst>
            <a:ext uri="{FF2B5EF4-FFF2-40B4-BE49-F238E27FC236}">
              <a16:creationId xmlns:a16="http://schemas.microsoft.com/office/drawing/2014/main" id="{6E35576C-559A-46D1-A142-A49E6E7CCADC}"/>
            </a:ext>
          </a:extLst>
        </xdr:cNvPr>
        <xdr:cNvSpPr/>
      </xdr:nvSpPr>
      <xdr:spPr>
        <a:xfrm flipH="1">
          <a:off x="16764000" y="190500"/>
          <a:ext cx="819149" cy="38100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20</xdr:col>
      <xdr:colOff>790575</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0" y="190500"/>
          <a:ext cx="153257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20</xdr:col>
      <xdr:colOff>762000</xdr:colOff>
      <xdr:row>2</xdr:row>
      <xdr:rowOff>333375</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81026" y="704850"/>
          <a:ext cx="153066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28574</xdr:colOff>
      <xdr:row>4</xdr:row>
      <xdr:rowOff>28575</xdr:rowOff>
    </xdr:from>
    <xdr:to>
      <xdr:col>20</xdr:col>
      <xdr:colOff>761999</xdr:colOff>
      <xdr:row>21</xdr:row>
      <xdr:rowOff>190500</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30</xdr:row>
      <xdr:rowOff>38098</xdr:rowOff>
    </xdr:from>
    <xdr:to>
      <xdr:col>20</xdr:col>
      <xdr:colOff>809625</xdr:colOff>
      <xdr:row>47</xdr:row>
      <xdr:rowOff>190499</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571498</xdr:colOff>
      <xdr:row>24</xdr:row>
      <xdr:rowOff>57151</xdr:rowOff>
    </xdr:from>
    <xdr:to>
      <xdr:col>20</xdr:col>
      <xdr:colOff>723899</xdr:colOff>
      <xdr:row>26</xdr:row>
      <xdr:rowOff>85725</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571498" y="5762626"/>
          <a:ext cx="15316201"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295275</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12590ED9-1EB8-45AB-992A-0B344169EFEF}"/>
            </a:ext>
          </a:extLst>
        </xdr:cNvPr>
        <xdr:cNvSpPr/>
      </xdr:nvSpPr>
      <xdr:spPr>
        <a:xfrm flipH="1">
          <a:off x="15144750" y="190500"/>
          <a:ext cx="876300" cy="295275"/>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180975</xdr:rowOff>
    </xdr:from>
    <xdr:to>
      <xdr:col>23</xdr:col>
      <xdr:colOff>28575</xdr:colOff>
      <xdr:row>1</xdr:row>
      <xdr:rowOff>409575</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1" y="180975"/>
          <a:ext cx="1598294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23</xdr:col>
      <xdr:colOff>28575</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6" y="704850"/>
          <a:ext cx="154019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4</xdr:row>
      <xdr:rowOff>28574</xdr:rowOff>
    </xdr:from>
    <xdr:to>
      <xdr:col>22</xdr:col>
      <xdr:colOff>809625</xdr:colOff>
      <xdr:row>22</xdr:row>
      <xdr:rowOff>38100</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28575</xdr:colOff>
      <xdr:row>24</xdr:row>
      <xdr:rowOff>171450</xdr:rowOff>
    </xdr:from>
    <xdr:to>
      <xdr:col>23</xdr:col>
      <xdr:colOff>38100</xdr:colOff>
      <xdr:row>25</xdr:row>
      <xdr:rowOff>38100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09600" y="60483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790574</xdr:colOff>
      <xdr:row>50</xdr:row>
      <xdr:rowOff>66676</xdr:rowOff>
    </xdr:from>
    <xdr:to>
      <xdr:col>22</xdr:col>
      <xdr:colOff>809624</xdr:colOff>
      <xdr:row>68</xdr:row>
      <xdr:rowOff>1</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23</xdr:col>
      <xdr:colOff>57150</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53543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0</xdr:row>
      <xdr:rowOff>190499</xdr:rowOff>
    </xdr:from>
    <xdr:to>
      <xdr:col>24</xdr:col>
      <xdr:colOff>228600</xdr:colOff>
      <xdr:row>1</xdr:row>
      <xdr:rowOff>295274</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A0D85BD1-8A46-45BC-A02F-71421E695F5B}"/>
            </a:ext>
          </a:extLst>
        </xdr:cNvPr>
        <xdr:cNvSpPr/>
      </xdr:nvSpPr>
      <xdr:spPr>
        <a:xfrm flipH="1">
          <a:off x="15954375" y="190499"/>
          <a:ext cx="1047750" cy="29527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19</xdr:col>
      <xdr:colOff>1</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80197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504825</xdr:rowOff>
    </xdr:from>
    <xdr:to>
      <xdr:col>19</xdr:col>
      <xdr:colOff>19051</xdr:colOff>
      <xdr:row>2</xdr:row>
      <xdr:rowOff>323850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09600" y="695325"/>
          <a:ext cx="158019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19</xdr:col>
      <xdr:colOff>38100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8496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723900</xdr:colOff>
      <xdr:row>4</xdr:row>
      <xdr:rowOff>47625</xdr:rowOff>
    </xdr:from>
    <xdr:to>
      <xdr:col>18</xdr:col>
      <xdr:colOff>1181100</xdr:colOff>
      <xdr:row>21</xdr:row>
      <xdr:rowOff>180975</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19</xdr:col>
      <xdr:colOff>38100</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48" y="11172825"/>
          <a:ext cx="158019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790575</xdr:colOff>
      <xdr:row>50</xdr:row>
      <xdr:rowOff>66675</xdr:rowOff>
    </xdr:from>
    <xdr:to>
      <xdr:col>18</xdr:col>
      <xdr:colOff>1209675</xdr:colOff>
      <xdr:row>67</xdr:row>
      <xdr:rowOff>180975</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1</xdr:row>
      <xdr:rowOff>0</xdr:rowOff>
    </xdr:from>
    <xdr:to>
      <xdr:col>19</xdr:col>
      <xdr:colOff>828676</xdr:colOff>
      <xdr:row>1</xdr:row>
      <xdr:rowOff>285749</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2421265D-3A91-4033-8CE4-C1D139A7FA9E}"/>
            </a:ext>
          </a:extLst>
        </xdr:cNvPr>
        <xdr:cNvSpPr/>
      </xdr:nvSpPr>
      <xdr:spPr>
        <a:xfrm flipH="1">
          <a:off x="16392525" y="190500"/>
          <a:ext cx="828676" cy="285749"/>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38101</xdr:colOff>
      <xdr:row>1</xdr:row>
      <xdr:rowOff>19050</xdr:rowOff>
    </xdr:from>
    <xdr:to>
      <xdr:col>18</xdr:col>
      <xdr:colOff>190500</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6" y="180975"/>
          <a:ext cx="1551622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2</xdr:row>
      <xdr:rowOff>9525</xdr:rowOff>
    </xdr:from>
    <xdr:to>
      <xdr:col>18</xdr:col>
      <xdr:colOff>209550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600" y="685800"/>
          <a:ext cx="155448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104774</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5" y="6048375"/>
          <a:ext cx="154685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19050</xdr:colOff>
      <xdr:row>4</xdr:row>
      <xdr:rowOff>19050</xdr:rowOff>
    </xdr:from>
    <xdr:to>
      <xdr:col>18</xdr:col>
      <xdr:colOff>152400</xdr:colOff>
      <xdr:row>21</xdr:row>
      <xdr:rowOff>142875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xdr:row>
      <xdr:rowOff>0</xdr:rowOff>
    </xdr:from>
    <xdr:to>
      <xdr:col>20</xdr:col>
      <xdr:colOff>28575</xdr:colOff>
      <xdr:row>1</xdr:row>
      <xdr:rowOff>428625</xdr:rowOff>
    </xdr:to>
    <xdr:sp macro="" textlink="">
      <xdr:nvSpPr>
        <xdr:cNvPr id="5" name="4 Pentágono">
          <a:hlinkClick xmlns:r="http://schemas.openxmlformats.org/officeDocument/2006/relationships" r:id="rId2"/>
          <a:extLst>
            <a:ext uri="{FF2B5EF4-FFF2-40B4-BE49-F238E27FC236}">
              <a16:creationId xmlns:a16="http://schemas.microsoft.com/office/drawing/2014/main" id="{1E953C65-BE8D-4CD5-B46A-068E3A603BC9}"/>
            </a:ext>
          </a:extLst>
        </xdr:cNvPr>
        <xdr:cNvSpPr/>
      </xdr:nvSpPr>
      <xdr:spPr>
        <a:xfrm flipH="1">
          <a:off x="16764000" y="161925"/>
          <a:ext cx="847725"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209550</xdr:colOff>
      <xdr:row>1</xdr:row>
      <xdr:rowOff>428625</xdr:rowOff>
    </xdr:to>
    <xdr:sp macro="" textlink="">
      <xdr:nvSpPr>
        <xdr:cNvPr id="2" name="1 Rectángulo redondeado">
          <a:extLst>
            <a:ext uri="{FF2B5EF4-FFF2-40B4-BE49-F238E27FC236}">
              <a16:creationId xmlns:a16="http://schemas.microsoft.com/office/drawing/2014/main" id="{3833C2A8-2BEE-406E-AE08-B931FC3626FA}"/>
            </a:ext>
          </a:extLst>
        </xdr:cNvPr>
        <xdr:cNvSpPr/>
      </xdr:nvSpPr>
      <xdr:spPr>
        <a:xfrm>
          <a:off x="581025" y="171450"/>
          <a:ext cx="155448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18</xdr:col>
      <xdr:colOff>238125</xdr:colOff>
      <xdr:row>2</xdr:row>
      <xdr:rowOff>333375</xdr:rowOff>
    </xdr:to>
    <xdr:sp macro="" textlink="">
      <xdr:nvSpPr>
        <xdr:cNvPr id="3" name="2 Rectángulo redondeado">
          <a:extLst>
            <a:ext uri="{FF2B5EF4-FFF2-40B4-BE49-F238E27FC236}">
              <a16:creationId xmlns:a16="http://schemas.microsoft.com/office/drawing/2014/main" id="{861F1CE8-B7FF-46D0-B15F-D832CE0DBAC2}"/>
            </a:ext>
          </a:extLst>
        </xdr:cNvPr>
        <xdr:cNvSpPr/>
      </xdr:nvSpPr>
      <xdr:spPr>
        <a:xfrm>
          <a:off x="581026" y="676275"/>
          <a:ext cx="155733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561975</xdr:colOff>
      <xdr:row>24</xdr:row>
      <xdr:rowOff>57150</xdr:rowOff>
    </xdr:from>
    <xdr:to>
      <xdr:col>18</xdr:col>
      <xdr:colOff>247649</xdr:colOff>
      <xdr:row>24</xdr:row>
      <xdr:rowOff>390525</xdr:rowOff>
    </xdr:to>
    <xdr:sp macro="" textlink="">
      <xdr:nvSpPr>
        <xdr:cNvPr id="4" name="3 Rectángulo redondeado">
          <a:extLst>
            <a:ext uri="{FF2B5EF4-FFF2-40B4-BE49-F238E27FC236}">
              <a16:creationId xmlns:a16="http://schemas.microsoft.com/office/drawing/2014/main" id="{05E95303-D3CE-4731-B271-37725452FF77}"/>
            </a:ext>
          </a:extLst>
        </xdr:cNvPr>
        <xdr:cNvSpPr/>
      </xdr:nvSpPr>
      <xdr:spPr>
        <a:xfrm>
          <a:off x="561975" y="5829300"/>
          <a:ext cx="156019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F3F89451-61CE-4D37-973A-1EC58354E61A}"/>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790574</xdr:colOff>
      <xdr:row>4</xdr:row>
      <xdr:rowOff>19049</xdr:rowOff>
    </xdr:from>
    <xdr:to>
      <xdr:col>18</xdr:col>
      <xdr:colOff>190500</xdr:colOff>
      <xdr:row>20</xdr:row>
      <xdr:rowOff>142875</xdr:rowOff>
    </xdr:to>
    <xdr:graphicFrame macro="">
      <xdr:nvGraphicFramePr>
        <xdr:cNvPr id="6" name="Gráfico 5">
          <a:extLst>
            <a:ext uri="{FF2B5EF4-FFF2-40B4-BE49-F238E27FC236}">
              <a16:creationId xmlns:a16="http://schemas.microsoft.com/office/drawing/2014/main" id="{E4551D64-5D47-455E-8980-8F7E9F5AE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9"/>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173</v>
      </c>
      <c r="C16" s="12"/>
      <c r="D16" s="12"/>
      <c r="E16" s="12"/>
      <c r="F16" s="65"/>
      <c r="G16" s="12"/>
      <c r="J16" s="5"/>
    </row>
    <row r="17" spans="2:10" ht="21" customHeight="1" x14ac:dyDescent="0.2">
      <c r="B17" s="12" t="s">
        <v>178</v>
      </c>
      <c r="C17" s="12"/>
      <c r="D17" s="12"/>
      <c r="E17" s="12"/>
      <c r="F17" s="12"/>
      <c r="G17" s="12"/>
      <c r="J17" s="5"/>
    </row>
    <row r="18" spans="2:10" ht="21" customHeight="1" x14ac:dyDescent="0.2">
      <c r="B18" s="12" t="s">
        <v>179</v>
      </c>
      <c r="C18" s="12"/>
      <c r="D18" s="12"/>
      <c r="E18" s="12"/>
      <c r="F18" s="12"/>
      <c r="G18" s="12"/>
      <c r="J18" s="5"/>
    </row>
    <row r="19" spans="2:10" ht="21" customHeight="1" x14ac:dyDescent="0.2">
      <c r="B19" s="12" t="s">
        <v>111</v>
      </c>
      <c r="C19" s="12"/>
      <c r="D19" s="12"/>
      <c r="E19" s="12"/>
      <c r="F19" s="12"/>
      <c r="G19" s="12"/>
      <c r="J19" s="5"/>
    </row>
    <row r="20" spans="2:10" ht="21" customHeight="1" x14ac:dyDescent="0.2">
      <c r="B20" s="12" t="s">
        <v>42</v>
      </c>
      <c r="C20" s="12"/>
      <c r="D20" s="12"/>
      <c r="E20" s="12"/>
      <c r="F20" s="12"/>
      <c r="G20" s="12"/>
      <c r="J20" s="5"/>
    </row>
    <row r="21" spans="2:10" ht="21" customHeight="1" x14ac:dyDescent="0.2">
      <c r="B21" s="12" t="s">
        <v>187</v>
      </c>
      <c r="C21" s="12"/>
      <c r="D21" s="12"/>
      <c r="E21" s="12"/>
      <c r="F21" s="12"/>
      <c r="G21" s="12"/>
      <c r="J21" s="5"/>
    </row>
    <row r="22" spans="2:10" ht="21" customHeight="1" x14ac:dyDescent="0.2">
      <c r="B22" s="12" t="s">
        <v>43</v>
      </c>
      <c r="C22" s="12"/>
      <c r="D22" s="12"/>
      <c r="E22" s="12"/>
      <c r="F22" s="12"/>
      <c r="G22" s="12"/>
      <c r="J22" s="5"/>
    </row>
    <row r="23" spans="2:10" ht="21" customHeight="1" x14ac:dyDescent="0.2">
      <c r="B23" s="12" t="s">
        <v>44</v>
      </c>
      <c r="C23" s="12"/>
      <c r="D23" s="12"/>
      <c r="E23" s="12"/>
      <c r="F23" s="12"/>
      <c r="G23" s="12"/>
      <c r="J23" s="5"/>
    </row>
    <row r="24" spans="2:10" ht="21" customHeight="1" x14ac:dyDescent="0.2">
      <c r="B24" s="12" t="s">
        <v>107</v>
      </c>
      <c r="C24" s="12"/>
      <c r="D24" s="12"/>
      <c r="E24" s="12"/>
      <c r="F24" s="12"/>
      <c r="G24" s="12"/>
      <c r="J24" s="5"/>
    </row>
    <row r="25" spans="2:10" ht="21" customHeight="1" x14ac:dyDescent="0.2">
      <c r="B25" s="12" t="s">
        <v>93</v>
      </c>
      <c r="C25" s="12"/>
      <c r="D25" s="12"/>
      <c r="E25" s="12"/>
      <c r="F25" s="12"/>
      <c r="G25" s="12"/>
      <c r="H25" s="12"/>
      <c r="J25" s="5"/>
    </row>
    <row r="26" spans="2:10" ht="21" customHeight="1" x14ac:dyDescent="0.2">
      <c r="B26" s="12" t="s">
        <v>106</v>
      </c>
      <c r="C26"/>
      <c r="D26"/>
      <c r="E26"/>
      <c r="F26" s="12"/>
      <c r="G26" s="12"/>
      <c r="I26" s="5"/>
    </row>
    <row r="27" spans="2:10" ht="21" customHeight="1" x14ac:dyDescent="0.2">
      <c r="B27" s="12" t="s">
        <v>105</v>
      </c>
      <c r="C27" s="12"/>
      <c r="D27" s="12"/>
      <c r="E27" s="12"/>
      <c r="F27" s="12"/>
      <c r="G27" s="12"/>
      <c r="H27" s="12"/>
      <c r="J27" s="5"/>
    </row>
    <row r="28" spans="2:10" ht="18" customHeight="1" x14ac:dyDescent="0.25">
      <c r="B28" s="12" t="s">
        <v>168</v>
      </c>
      <c r="C28" s="2"/>
      <c r="D28"/>
      <c r="E28"/>
      <c r="F28"/>
      <c r="G28"/>
      <c r="H28"/>
      <c r="I28"/>
      <c r="J28"/>
    </row>
    <row r="29" spans="2:10" ht="15" x14ac:dyDescent="0.2">
      <c r="I29" s="8"/>
      <c r="J29" s="6"/>
    </row>
  </sheetData>
  <phoneticPr fontId="0" type="noConversion"/>
  <hyperlinks>
    <hyperlink ref="B14" location="Resumen!A1" display="Resumen" xr:uid="{00000000-0004-0000-0000-000000000000}"/>
    <hyperlink ref="B19" location="'Concursos presentados TSJ'!A1" display="Concursos presentados por TSJ" xr:uid="{00000000-0004-0000-0000-000001000000}"/>
    <hyperlink ref="B15" location="'Concursos presentados TSJ'!A1" display="Concursos presentados por TSJ" xr:uid="{00000000-0004-0000-0000-000005000000}"/>
    <hyperlink ref="B22:E22" location="'Concursos Convenio TSJ'!A1" display="Concursos. Fase de convenio por TSJ" xr:uid="{00000000-0004-0000-0000-000006000000}"/>
    <hyperlink ref="D29:J29" location="'Lanzamientos 1· instancia prov'!A1" display="Lanzamientos recibidos en los Juzgados de 1ª  instancia por provincias" xr:uid="{00000000-0004-0000-0000-000007000000}"/>
    <hyperlink ref="B20:D20" location="'Concursos declarados TSJ'!A1" display="Concursos declarados por TSJ" xr:uid="{00000000-0004-0000-0000-00000E000000}"/>
    <hyperlink ref="B24" location="'E.R.E''s TSJ'!A1" display="Concursos. Expedientes del art. 64 LC por TSJ" xr:uid="{00000000-0004-0000-0000-00000F000000}"/>
    <hyperlink ref="B24:F24" location="'E.R.E''s TSJ'!A1" display="Concursos. Expedientes del art. 64 LC por TSJ" xr:uid="{00000000-0004-0000-0000-000013000000}"/>
    <hyperlink ref="B23:E23" location="'Concursos Liquidación TSJ'!A1" display="Concursos. Liquidación por TSJ" xr:uid="{00000000-0004-0000-0000-000016000000}"/>
    <hyperlink ref="B15:E15" location="'Definiciones y conceptos'!A1" display="Definiciones y conceptos" xr:uid="{00000000-0004-0000-0000-000017000000}"/>
    <hyperlink ref="B25:G25" location="'Consecutivos tramite TSJ'!A1" display="Concursos consecutivos admitidos a trámite por TSJ" xr:uid="{00000000-0004-0000-0000-000018000000}"/>
    <hyperlink ref="B26" location="'Consecutivos declarados TSJ'!A1" display="Consecutivos declarados TSJ'!A1" xr:uid="{BF93C2C5-D99F-4285-A0C5-4C2E28945FC5}"/>
    <hyperlink ref="B17" location="Introducción!A1" display="Concursos presentados por TSJ. Personas naturales empresarios" xr:uid="{626B6E15-06FF-4C48-A1C2-D27DF6094749}"/>
    <hyperlink ref="B28" location="Provincias!A1" display="Datos provinciales" xr:uid="{50BA5849-DC44-4113-8B6D-569343D14BDA}"/>
    <hyperlink ref="B19:E19" location="'Concursos presentados TSJ total'!A1" display="Total concursos presentados por TSJ" xr:uid="{973A79F4-0062-4658-BB92-4F04BF2B19AE}"/>
    <hyperlink ref="B16" location="'Concursos presentados TSJ'!A1" display="Concursos presentados por TSJ" xr:uid="{F5EC2A62-C073-45C6-A133-D391C9DC0D33}"/>
    <hyperlink ref="B16:E16"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6:F16"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 ref="B21:D21" location="'Concursos declarados TSJ'!A1" display="Concursos declarados por TSJ" xr:uid="{C135E877-270D-410D-834B-28EE63E25DC6}"/>
    <hyperlink ref="B21:E21" location="'Con. declarados concluidos TSJ'!A1" display="Concursos declarados y concluídos art.470 TRLC por TSJ" xr:uid="{7DAB1C57-5DEF-4C48-BE5C-37A5C597CBB5}"/>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election activeCell="T13" sqref="T13"/>
    </sheetView>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172</v>
      </c>
      <c r="D5" s="26" t="s">
        <v>176</v>
      </c>
      <c r="E5" s="26" t="s">
        <v>177</v>
      </c>
      <c r="F5" s="47" t="s">
        <v>182</v>
      </c>
      <c r="G5" s="26" t="s">
        <v>183</v>
      </c>
      <c r="H5" s="26" t="s">
        <v>188</v>
      </c>
      <c r="I5" s="1"/>
      <c r="J5" s="1"/>
      <c r="K5" s="1"/>
      <c r="L5" s="1"/>
      <c r="M5" s="1"/>
      <c r="N5" s="1"/>
    </row>
    <row r="6" spans="1:31" ht="17.100000000000001" customHeight="1" thickBot="1" x14ac:dyDescent="0.25">
      <c r="A6" s="1"/>
      <c r="B6" s="28" t="s">
        <v>30</v>
      </c>
      <c r="C6" s="57">
        <v>19</v>
      </c>
      <c r="D6" s="29">
        <v>20</v>
      </c>
      <c r="E6" s="29">
        <v>11</v>
      </c>
      <c r="F6" s="57">
        <v>26</v>
      </c>
      <c r="G6" s="57">
        <v>13</v>
      </c>
      <c r="H6" s="57">
        <v>14</v>
      </c>
      <c r="I6" s="1"/>
      <c r="J6" s="1"/>
      <c r="K6" s="1"/>
      <c r="L6" s="1"/>
      <c r="M6" s="1"/>
      <c r="N6" s="1"/>
    </row>
    <row r="7" spans="1:31" ht="17.100000000000001" customHeight="1" thickBot="1" x14ac:dyDescent="0.25">
      <c r="A7" s="1"/>
      <c r="B7" s="28" t="s">
        <v>31</v>
      </c>
      <c r="C7" s="57">
        <v>10</v>
      </c>
      <c r="D7" s="29">
        <v>7</v>
      </c>
      <c r="E7" s="29">
        <v>4</v>
      </c>
      <c r="F7" s="57">
        <v>3</v>
      </c>
      <c r="G7" s="57">
        <v>0</v>
      </c>
      <c r="H7" s="57">
        <v>0</v>
      </c>
      <c r="I7" s="1"/>
      <c r="J7" s="1"/>
      <c r="K7" s="1"/>
      <c r="L7" s="1"/>
      <c r="M7" s="1"/>
      <c r="N7" s="1"/>
    </row>
    <row r="8" spans="1:31" ht="17.100000000000001" customHeight="1" thickBot="1" x14ac:dyDescent="0.25">
      <c r="A8" s="1"/>
      <c r="B8" s="28" t="s">
        <v>99</v>
      </c>
      <c r="C8" s="57">
        <v>2</v>
      </c>
      <c r="D8" s="29">
        <v>1</v>
      </c>
      <c r="E8" s="29">
        <v>0</v>
      </c>
      <c r="F8" s="57">
        <v>0</v>
      </c>
      <c r="G8" s="57">
        <v>0</v>
      </c>
      <c r="H8" s="57">
        <v>1</v>
      </c>
      <c r="I8" s="1"/>
      <c r="J8" s="1"/>
      <c r="K8" s="1"/>
      <c r="L8" s="1"/>
      <c r="M8" s="1"/>
      <c r="N8" s="1"/>
    </row>
    <row r="9" spans="1:31" ht="17.100000000000001" customHeight="1" thickBot="1" x14ac:dyDescent="0.25">
      <c r="A9" s="1"/>
      <c r="B9" s="28" t="s">
        <v>26</v>
      </c>
      <c r="C9" s="57">
        <v>4</v>
      </c>
      <c r="D9" s="29">
        <v>3</v>
      </c>
      <c r="E9" s="29">
        <v>7</v>
      </c>
      <c r="F9" s="57">
        <v>0</v>
      </c>
      <c r="G9" s="57">
        <v>0</v>
      </c>
      <c r="H9" s="57">
        <v>2</v>
      </c>
      <c r="I9" s="1"/>
      <c r="J9" s="1"/>
      <c r="K9" s="1"/>
      <c r="L9" s="1"/>
      <c r="M9" s="1"/>
      <c r="N9" s="1"/>
    </row>
    <row r="10" spans="1:31" ht="17.100000000000001" customHeight="1" thickBot="1" x14ac:dyDescent="0.25">
      <c r="A10" s="1"/>
      <c r="B10" s="28" t="s">
        <v>8</v>
      </c>
      <c r="C10" s="57">
        <v>7</v>
      </c>
      <c r="D10" s="29">
        <v>4</v>
      </c>
      <c r="E10" s="29">
        <v>3</v>
      </c>
      <c r="F10" s="57">
        <v>1</v>
      </c>
      <c r="G10" s="57">
        <v>3</v>
      </c>
      <c r="H10" s="57">
        <v>4</v>
      </c>
      <c r="I10" s="1"/>
      <c r="J10" s="1"/>
      <c r="K10" s="1"/>
      <c r="L10" s="1"/>
      <c r="M10" s="1"/>
      <c r="N10" s="1"/>
    </row>
    <row r="11" spans="1:31" ht="17.100000000000001" customHeight="1" thickBot="1" x14ac:dyDescent="0.25">
      <c r="A11" s="1"/>
      <c r="B11" s="28" t="s">
        <v>9</v>
      </c>
      <c r="C11" s="57">
        <v>1</v>
      </c>
      <c r="D11" s="29">
        <v>0</v>
      </c>
      <c r="E11" s="29">
        <v>0</v>
      </c>
      <c r="F11" s="57">
        <v>0</v>
      </c>
      <c r="G11" s="57">
        <v>0</v>
      </c>
      <c r="H11" s="57">
        <v>3</v>
      </c>
      <c r="I11" s="1"/>
      <c r="J11" s="1"/>
      <c r="K11" s="1"/>
      <c r="L11" s="1"/>
      <c r="M11" s="1"/>
      <c r="N11" s="1"/>
    </row>
    <row r="12" spans="1:31" ht="17.100000000000001" customHeight="1" thickBot="1" x14ac:dyDescent="0.25">
      <c r="A12" s="1"/>
      <c r="B12" s="28" t="s">
        <v>32</v>
      </c>
      <c r="C12" s="57">
        <v>14</v>
      </c>
      <c r="D12" s="29">
        <v>6</v>
      </c>
      <c r="E12" s="29">
        <v>0</v>
      </c>
      <c r="F12" s="57">
        <v>2</v>
      </c>
      <c r="G12" s="57">
        <v>3</v>
      </c>
      <c r="H12" s="57">
        <v>1</v>
      </c>
      <c r="I12" s="1"/>
      <c r="J12" s="1"/>
      <c r="K12" s="1"/>
      <c r="L12" s="1"/>
      <c r="M12" s="1"/>
      <c r="N12" s="1"/>
    </row>
    <row r="13" spans="1:31" ht="17.100000000000001" customHeight="1" thickBot="1" x14ac:dyDescent="0.25">
      <c r="A13" s="1"/>
      <c r="B13" s="28" t="s">
        <v>28</v>
      </c>
      <c r="C13" s="57">
        <v>0</v>
      </c>
      <c r="D13" s="29">
        <v>0</v>
      </c>
      <c r="E13" s="29">
        <v>1</v>
      </c>
      <c r="F13" s="57">
        <v>0</v>
      </c>
      <c r="G13" s="57">
        <v>0</v>
      </c>
      <c r="H13" s="57">
        <v>1</v>
      </c>
      <c r="I13" s="1"/>
      <c r="J13" s="1"/>
      <c r="K13" s="1"/>
      <c r="L13" s="1"/>
      <c r="M13" s="1"/>
      <c r="N13" s="1"/>
    </row>
    <row r="14" spans="1:31" ht="17.100000000000001" customHeight="1" thickBot="1" x14ac:dyDescent="0.25">
      <c r="A14" s="1"/>
      <c r="B14" s="28" t="s">
        <v>18</v>
      </c>
      <c r="C14" s="57">
        <v>7</v>
      </c>
      <c r="D14" s="29">
        <v>25</v>
      </c>
      <c r="E14" s="29">
        <v>5</v>
      </c>
      <c r="F14" s="57">
        <v>6</v>
      </c>
      <c r="G14" s="57">
        <v>9</v>
      </c>
      <c r="H14" s="57">
        <v>3</v>
      </c>
      <c r="I14" s="1"/>
      <c r="J14" s="1"/>
      <c r="K14" s="1"/>
      <c r="L14" s="1"/>
      <c r="M14" s="1"/>
      <c r="N14" s="1"/>
    </row>
    <row r="15" spans="1:31" ht="17.100000000000001" customHeight="1" thickBot="1" x14ac:dyDescent="0.25">
      <c r="A15" s="1"/>
      <c r="B15" s="28" t="s">
        <v>27</v>
      </c>
      <c r="C15" s="57">
        <v>7</v>
      </c>
      <c r="D15" s="29">
        <v>7</v>
      </c>
      <c r="E15" s="29">
        <v>9</v>
      </c>
      <c r="F15" s="57">
        <v>3</v>
      </c>
      <c r="G15" s="57">
        <v>7</v>
      </c>
      <c r="H15" s="57">
        <v>5</v>
      </c>
      <c r="I15" s="1"/>
      <c r="J15" s="1"/>
      <c r="K15" s="1"/>
      <c r="L15" s="1"/>
      <c r="M15" s="1"/>
      <c r="N15" s="1"/>
    </row>
    <row r="16" spans="1:31" ht="17.100000000000001" customHeight="1" thickBot="1" x14ac:dyDescent="0.25">
      <c r="A16" s="1"/>
      <c r="B16" s="28" t="s">
        <v>15</v>
      </c>
      <c r="C16" s="57">
        <v>1</v>
      </c>
      <c r="D16" s="29">
        <v>1</v>
      </c>
      <c r="E16" s="29">
        <v>1</v>
      </c>
      <c r="F16" s="57">
        <v>0</v>
      </c>
      <c r="G16" s="57">
        <v>1</v>
      </c>
      <c r="H16" s="57">
        <v>1</v>
      </c>
      <c r="I16" s="1"/>
      <c r="J16" s="1"/>
      <c r="K16" s="1"/>
      <c r="L16" s="1"/>
      <c r="M16" s="1"/>
      <c r="N16" s="1"/>
    </row>
    <row r="17" spans="1:31" ht="17.100000000000001" customHeight="1" thickBot="1" x14ac:dyDescent="0.25">
      <c r="A17" s="1"/>
      <c r="B17" s="28" t="s">
        <v>10</v>
      </c>
      <c r="C17" s="57">
        <v>12</v>
      </c>
      <c r="D17" s="29">
        <v>33</v>
      </c>
      <c r="E17" s="29">
        <v>3</v>
      </c>
      <c r="F17" s="57">
        <v>7</v>
      </c>
      <c r="G17" s="57">
        <v>15</v>
      </c>
      <c r="H17" s="57">
        <v>3</v>
      </c>
      <c r="I17" s="1"/>
      <c r="J17" s="1"/>
      <c r="K17" s="1"/>
      <c r="L17" s="1"/>
      <c r="M17" s="1"/>
      <c r="N17" s="1"/>
    </row>
    <row r="18" spans="1:31" ht="17.100000000000001" customHeight="1" thickBot="1" x14ac:dyDescent="0.25">
      <c r="A18" s="1"/>
      <c r="B18" s="28" t="s">
        <v>100</v>
      </c>
      <c r="C18" s="57">
        <v>18</v>
      </c>
      <c r="D18" s="29">
        <v>21</v>
      </c>
      <c r="E18" s="29">
        <v>8</v>
      </c>
      <c r="F18" s="57">
        <v>22</v>
      </c>
      <c r="G18" s="57">
        <v>6</v>
      </c>
      <c r="H18" s="57">
        <v>5</v>
      </c>
      <c r="I18" s="1"/>
      <c r="J18" s="1"/>
      <c r="K18" s="1"/>
      <c r="L18" s="1"/>
      <c r="M18" s="1"/>
      <c r="N18" s="1"/>
    </row>
    <row r="19" spans="1:31" ht="17.100000000000001" customHeight="1" thickBot="1" x14ac:dyDescent="0.25">
      <c r="A19" s="1"/>
      <c r="B19" s="28" t="s">
        <v>101</v>
      </c>
      <c r="C19" s="57">
        <v>0</v>
      </c>
      <c r="D19" s="29">
        <v>3</v>
      </c>
      <c r="E19" s="29">
        <v>3</v>
      </c>
      <c r="F19" s="57">
        <v>5</v>
      </c>
      <c r="G19" s="57">
        <v>1</v>
      </c>
      <c r="H19" s="57">
        <v>3</v>
      </c>
      <c r="I19" s="1"/>
      <c r="J19" s="1"/>
      <c r="K19" s="1"/>
      <c r="L19" s="1"/>
      <c r="M19" s="1"/>
      <c r="N19" s="1"/>
    </row>
    <row r="20" spans="1:31" ht="17.100000000000001" customHeight="1" thickBot="1" x14ac:dyDescent="0.25">
      <c r="A20" s="1"/>
      <c r="B20" s="28" t="s">
        <v>102</v>
      </c>
      <c r="C20" s="57">
        <v>5</v>
      </c>
      <c r="D20" s="29">
        <v>1</v>
      </c>
      <c r="E20" s="29">
        <v>0</v>
      </c>
      <c r="F20" s="57">
        <v>0</v>
      </c>
      <c r="G20" s="57">
        <v>2</v>
      </c>
      <c r="H20" s="57">
        <v>0</v>
      </c>
      <c r="I20" s="1"/>
      <c r="J20" s="1"/>
      <c r="K20" s="1"/>
      <c r="L20" s="1"/>
      <c r="M20" s="1"/>
      <c r="N20" s="1"/>
    </row>
    <row r="21" spans="1:31" ht="17.100000000000001" customHeight="1" thickBot="1" x14ac:dyDescent="0.25">
      <c r="A21" s="1"/>
      <c r="B21" s="28" t="s">
        <v>29</v>
      </c>
      <c r="C21" s="57">
        <v>10</v>
      </c>
      <c r="D21" s="29">
        <v>1</v>
      </c>
      <c r="E21" s="29">
        <v>5</v>
      </c>
      <c r="F21" s="57">
        <v>3</v>
      </c>
      <c r="G21" s="57">
        <v>2</v>
      </c>
      <c r="H21" s="57">
        <v>1</v>
      </c>
      <c r="I21" s="1"/>
      <c r="J21" s="1"/>
      <c r="K21" s="1"/>
      <c r="L21" s="1"/>
      <c r="M21" s="1"/>
      <c r="N21" s="1"/>
    </row>
    <row r="22" spans="1:31" ht="17.100000000000001" customHeight="1" thickBot="1" x14ac:dyDescent="0.25">
      <c r="A22" s="1"/>
      <c r="B22" s="28" t="s">
        <v>11</v>
      </c>
      <c r="C22" s="57">
        <v>4</v>
      </c>
      <c r="D22" s="29">
        <v>0</v>
      </c>
      <c r="E22" s="29">
        <v>0</v>
      </c>
      <c r="F22" s="57">
        <v>0</v>
      </c>
      <c r="G22" s="57">
        <v>0</v>
      </c>
      <c r="H22" s="57">
        <v>1</v>
      </c>
      <c r="I22" s="1"/>
      <c r="J22" s="1"/>
      <c r="K22" s="1"/>
      <c r="L22" s="1"/>
      <c r="M22" s="1"/>
      <c r="N22" s="1"/>
    </row>
    <row r="23" spans="1:31" ht="17.100000000000001" customHeight="1" thickBot="1" x14ac:dyDescent="0.25">
      <c r="A23" s="1"/>
      <c r="B23" s="49" t="s">
        <v>16</v>
      </c>
      <c r="C23" s="48">
        <v>121</v>
      </c>
      <c r="D23" s="48">
        <v>133</v>
      </c>
      <c r="E23" s="48">
        <v>60</v>
      </c>
      <c r="F23" s="48">
        <v>78</v>
      </c>
      <c r="G23" s="48">
        <f>SUM(G6:G22)</f>
        <v>62</v>
      </c>
      <c r="H23" s="48">
        <f>SUM(H6:H22)</f>
        <v>48</v>
      </c>
      <c r="I23" s="1"/>
      <c r="J23" s="1"/>
      <c r="K23" s="1"/>
      <c r="L23" s="1"/>
      <c r="M23" s="1"/>
      <c r="N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87"/>
      <c r="C25" s="87"/>
      <c r="D25" s="87"/>
      <c r="E25" s="87"/>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186</v>
      </c>
      <c r="D27" s="27" t="s">
        <v>190</v>
      </c>
      <c r="E27" s="1"/>
      <c r="F27" s="1"/>
      <c r="G27" s="1"/>
      <c r="H27" s="1"/>
      <c r="I27" s="1"/>
      <c r="J27" s="1"/>
      <c r="K27" s="1"/>
      <c r="L27" s="1"/>
    </row>
    <row r="28" spans="1:31" ht="17.100000000000001" customHeight="1" thickBot="1" x14ac:dyDescent="0.25">
      <c r="A28" s="1"/>
      <c r="B28" s="28" t="s">
        <v>30</v>
      </c>
      <c r="C28" s="30">
        <f>+IF(C6&gt;0,(G6-C6)/C6,"-")</f>
        <v>-0.31578947368421051</v>
      </c>
      <c r="D28" s="30">
        <f>+IF(D6&gt;0,(H6-D6)/D6,"-")</f>
        <v>-0.3</v>
      </c>
      <c r="E28" s="1"/>
      <c r="F28" s="1"/>
      <c r="G28" s="1"/>
      <c r="H28" s="1"/>
      <c r="I28" s="1"/>
      <c r="J28" s="1"/>
      <c r="K28" s="1"/>
      <c r="L28" s="1"/>
    </row>
    <row r="29" spans="1:31" ht="17.100000000000001" customHeight="1" thickBot="1" x14ac:dyDescent="0.25">
      <c r="A29" s="1"/>
      <c r="B29" s="28" t="s">
        <v>31</v>
      </c>
      <c r="C29" s="30">
        <f t="shared" ref="C29:C45" si="0">+IF(C7&gt;0,(G7-C7)/C7,"-")</f>
        <v>-1</v>
      </c>
      <c r="D29" s="30">
        <f t="shared" ref="D29:D45" si="1">+IF(D7&gt;0,(H7-D7)/D7,"-")</f>
        <v>-1</v>
      </c>
      <c r="E29" s="1"/>
      <c r="F29" s="1"/>
      <c r="G29" s="1"/>
      <c r="H29" s="1"/>
      <c r="I29" s="1"/>
      <c r="J29" s="1"/>
      <c r="K29" s="1"/>
      <c r="L29" s="1"/>
    </row>
    <row r="30" spans="1:31" ht="17.100000000000001" customHeight="1" thickBot="1" x14ac:dyDescent="0.25">
      <c r="A30" s="1"/>
      <c r="B30" s="28" t="s">
        <v>99</v>
      </c>
      <c r="C30" s="30">
        <f t="shared" si="0"/>
        <v>-1</v>
      </c>
      <c r="D30" s="30">
        <f t="shared" si="1"/>
        <v>0</v>
      </c>
      <c r="E30" s="1"/>
      <c r="F30" s="1"/>
      <c r="G30" s="1"/>
      <c r="H30" s="1"/>
      <c r="I30" s="1"/>
      <c r="J30" s="1"/>
      <c r="K30" s="1"/>
      <c r="L30" s="1"/>
    </row>
    <row r="31" spans="1:31" ht="17.100000000000001" customHeight="1" thickBot="1" x14ac:dyDescent="0.25">
      <c r="A31" s="1"/>
      <c r="B31" s="28" t="s">
        <v>26</v>
      </c>
      <c r="C31" s="30">
        <f t="shared" si="0"/>
        <v>-1</v>
      </c>
      <c r="D31" s="30">
        <f t="shared" si="1"/>
        <v>-0.33333333333333331</v>
      </c>
      <c r="E31" s="1"/>
      <c r="F31" s="1"/>
      <c r="G31" s="1"/>
      <c r="H31" s="1"/>
      <c r="I31" s="1"/>
      <c r="J31" s="1"/>
      <c r="K31" s="1"/>
      <c r="L31" s="1"/>
    </row>
    <row r="32" spans="1:31" ht="17.100000000000001" customHeight="1" thickBot="1" x14ac:dyDescent="0.25">
      <c r="A32" s="1"/>
      <c r="B32" s="28" t="s">
        <v>8</v>
      </c>
      <c r="C32" s="30">
        <f t="shared" si="0"/>
        <v>-0.5714285714285714</v>
      </c>
      <c r="D32" s="30">
        <f t="shared" si="1"/>
        <v>0</v>
      </c>
      <c r="E32" s="1"/>
      <c r="F32" s="1"/>
      <c r="G32" s="1"/>
      <c r="H32" s="1"/>
      <c r="I32" s="1"/>
      <c r="J32" s="1"/>
      <c r="K32" s="1"/>
      <c r="L32" s="1"/>
    </row>
    <row r="33" spans="1:12" ht="17.100000000000001" customHeight="1" thickBot="1" x14ac:dyDescent="0.25">
      <c r="A33" s="1"/>
      <c r="B33" s="28" t="s">
        <v>9</v>
      </c>
      <c r="C33" s="30">
        <f t="shared" si="0"/>
        <v>-1</v>
      </c>
      <c r="D33" s="30" t="str">
        <f t="shared" si="1"/>
        <v>-</v>
      </c>
      <c r="E33" s="1"/>
      <c r="F33" s="1"/>
      <c r="G33" s="1"/>
      <c r="H33" s="1"/>
      <c r="I33" s="1"/>
      <c r="J33" s="1"/>
      <c r="K33" s="1"/>
      <c r="L33" s="1"/>
    </row>
    <row r="34" spans="1:12" ht="17.100000000000001" customHeight="1" thickBot="1" x14ac:dyDescent="0.25">
      <c r="A34" s="1"/>
      <c r="B34" s="28" t="s">
        <v>32</v>
      </c>
      <c r="C34" s="30">
        <f t="shared" si="0"/>
        <v>-0.7857142857142857</v>
      </c>
      <c r="D34" s="30">
        <f t="shared" si="1"/>
        <v>-0.83333333333333337</v>
      </c>
      <c r="E34" s="1"/>
      <c r="F34" s="1"/>
      <c r="G34" s="1"/>
      <c r="H34" s="1"/>
      <c r="I34" s="1"/>
      <c r="J34" s="1"/>
      <c r="K34" s="1"/>
      <c r="L34" s="1"/>
    </row>
    <row r="35" spans="1:12" ht="17.100000000000001" customHeight="1" thickBot="1" x14ac:dyDescent="0.25">
      <c r="A35" s="1"/>
      <c r="B35" s="28" t="s">
        <v>28</v>
      </c>
      <c r="C35" s="30" t="str">
        <f t="shared" si="0"/>
        <v>-</v>
      </c>
      <c r="D35" s="30" t="str">
        <f t="shared" si="1"/>
        <v>-</v>
      </c>
      <c r="E35" s="1"/>
      <c r="F35" s="1"/>
      <c r="G35" s="1"/>
      <c r="H35" s="1"/>
      <c r="I35" s="1"/>
      <c r="J35" s="1"/>
      <c r="K35" s="1"/>
      <c r="L35" s="1"/>
    </row>
    <row r="36" spans="1:12" ht="17.100000000000001" customHeight="1" thickBot="1" x14ac:dyDescent="0.25">
      <c r="A36" s="1"/>
      <c r="B36" s="28" t="s">
        <v>18</v>
      </c>
      <c r="C36" s="30">
        <f t="shared" si="0"/>
        <v>0.2857142857142857</v>
      </c>
      <c r="D36" s="30">
        <f t="shared" si="1"/>
        <v>-0.88</v>
      </c>
      <c r="E36" s="1"/>
      <c r="F36" s="1"/>
      <c r="G36" s="1"/>
      <c r="H36" s="1"/>
      <c r="I36" s="1"/>
      <c r="J36" s="1"/>
      <c r="K36" s="1"/>
      <c r="L36" s="1"/>
    </row>
    <row r="37" spans="1:12" ht="17.100000000000001" customHeight="1" thickBot="1" x14ac:dyDescent="0.25">
      <c r="A37" s="1"/>
      <c r="B37" s="28" t="s">
        <v>27</v>
      </c>
      <c r="C37" s="30">
        <f t="shared" si="0"/>
        <v>0</v>
      </c>
      <c r="D37" s="30">
        <f t="shared" si="1"/>
        <v>-0.2857142857142857</v>
      </c>
      <c r="E37" s="1"/>
      <c r="F37" s="1"/>
      <c r="G37" s="1"/>
      <c r="H37" s="1"/>
      <c r="I37" s="1"/>
      <c r="J37" s="1"/>
      <c r="K37" s="1"/>
      <c r="L37" s="1"/>
    </row>
    <row r="38" spans="1:12" ht="17.100000000000001" customHeight="1" thickBot="1" x14ac:dyDescent="0.25">
      <c r="A38" s="1"/>
      <c r="B38" s="28" t="s">
        <v>15</v>
      </c>
      <c r="C38" s="30">
        <f t="shared" si="0"/>
        <v>0</v>
      </c>
      <c r="D38" s="30">
        <f t="shared" si="1"/>
        <v>0</v>
      </c>
      <c r="E38" s="1"/>
      <c r="F38" s="1"/>
      <c r="G38" s="1"/>
      <c r="H38" s="1"/>
      <c r="I38" s="1"/>
      <c r="J38" s="1"/>
      <c r="K38" s="1"/>
      <c r="L38" s="1"/>
    </row>
    <row r="39" spans="1:12" ht="17.100000000000001" customHeight="1" thickBot="1" x14ac:dyDescent="0.25">
      <c r="A39" s="1"/>
      <c r="B39" s="28" t="s">
        <v>10</v>
      </c>
      <c r="C39" s="30">
        <f t="shared" si="0"/>
        <v>0.25</v>
      </c>
      <c r="D39" s="30">
        <f t="shared" si="1"/>
        <v>-0.90909090909090906</v>
      </c>
      <c r="E39" s="1"/>
      <c r="F39" s="1"/>
      <c r="G39" s="1"/>
      <c r="H39" s="1"/>
      <c r="I39" s="1"/>
      <c r="J39" s="1"/>
      <c r="K39" s="1"/>
      <c r="L39" s="1"/>
    </row>
    <row r="40" spans="1:12" ht="17.100000000000001" customHeight="1" thickBot="1" x14ac:dyDescent="0.25">
      <c r="A40" s="1"/>
      <c r="B40" s="28" t="s">
        <v>100</v>
      </c>
      <c r="C40" s="30">
        <f t="shared" si="0"/>
        <v>-0.66666666666666663</v>
      </c>
      <c r="D40" s="30">
        <f t="shared" si="1"/>
        <v>-0.76190476190476186</v>
      </c>
      <c r="E40" s="1"/>
      <c r="F40" s="1"/>
      <c r="G40" s="1"/>
      <c r="H40" s="1"/>
      <c r="I40" s="1"/>
      <c r="J40" s="1"/>
      <c r="K40" s="1"/>
      <c r="L40" s="1"/>
    </row>
    <row r="41" spans="1:12" ht="17.100000000000001" customHeight="1" thickBot="1" x14ac:dyDescent="0.25">
      <c r="A41" s="1"/>
      <c r="B41" s="28" t="s">
        <v>101</v>
      </c>
      <c r="C41" s="30" t="str">
        <f t="shared" si="0"/>
        <v>-</v>
      </c>
      <c r="D41" s="30">
        <f t="shared" si="1"/>
        <v>0</v>
      </c>
      <c r="E41" s="1"/>
      <c r="F41" s="1"/>
      <c r="G41" s="1"/>
      <c r="H41" s="1"/>
      <c r="I41" s="1"/>
      <c r="J41" s="1"/>
      <c r="K41" s="1"/>
      <c r="L41" s="1"/>
    </row>
    <row r="42" spans="1:12" ht="17.100000000000001" customHeight="1" thickBot="1" x14ac:dyDescent="0.25">
      <c r="A42" s="1"/>
      <c r="B42" s="28" t="s">
        <v>102</v>
      </c>
      <c r="C42" s="30">
        <f t="shared" si="0"/>
        <v>-0.6</v>
      </c>
      <c r="D42" s="30">
        <f t="shared" si="1"/>
        <v>-1</v>
      </c>
      <c r="E42" s="1"/>
      <c r="F42" s="1"/>
      <c r="G42" s="1"/>
      <c r="H42" s="1"/>
      <c r="I42" s="1"/>
      <c r="J42" s="1"/>
      <c r="K42" s="1"/>
      <c r="L42" s="1"/>
    </row>
    <row r="43" spans="1:12" ht="17.100000000000001" customHeight="1" thickBot="1" x14ac:dyDescent="0.25">
      <c r="A43" s="1"/>
      <c r="B43" s="28" t="s">
        <v>29</v>
      </c>
      <c r="C43" s="30">
        <f t="shared" si="0"/>
        <v>-0.8</v>
      </c>
      <c r="D43" s="30">
        <f t="shared" si="1"/>
        <v>0</v>
      </c>
      <c r="E43" s="1"/>
      <c r="F43" s="1"/>
      <c r="G43" s="1"/>
      <c r="H43" s="1"/>
      <c r="I43" s="1"/>
      <c r="J43" s="1"/>
      <c r="K43" s="1"/>
      <c r="L43" s="1"/>
    </row>
    <row r="44" spans="1:12" ht="17.100000000000001" customHeight="1" thickBot="1" x14ac:dyDescent="0.25">
      <c r="A44" s="1"/>
      <c r="B44" s="28" t="s">
        <v>11</v>
      </c>
      <c r="C44" s="59">
        <f t="shared" si="0"/>
        <v>-1</v>
      </c>
      <c r="D44" s="30" t="str">
        <f t="shared" si="1"/>
        <v>-</v>
      </c>
      <c r="E44" s="1"/>
      <c r="F44" s="1"/>
      <c r="G44" s="1"/>
      <c r="H44" s="1"/>
      <c r="I44" s="1"/>
      <c r="J44" s="1"/>
      <c r="K44" s="1"/>
      <c r="L44" s="1"/>
    </row>
    <row r="45" spans="1:12" ht="17.100000000000001" customHeight="1" thickBot="1" x14ac:dyDescent="0.25">
      <c r="A45" s="1"/>
      <c r="B45" s="49" t="s">
        <v>16</v>
      </c>
      <c r="C45" s="51">
        <f t="shared" si="0"/>
        <v>-0.48760330578512395</v>
      </c>
      <c r="D45" s="51">
        <f t="shared" si="1"/>
        <v>-0.63909774436090228</v>
      </c>
      <c r="E45" s="1"/>
      <c r="F45" s="1"/>
      <c r="G45" s="1"/>
      <c r="H45" s="1"/>
      <c r="I45" s="1"/>
      <c r="J45" s="1"/>
      <c r="K45" s="1"/>
      <c r="L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172</v>
      </c>
      <c r="D5" s="26" t="s">
        <v>176</v>
      </c>
      <c r="E5" s="26" t="s">
        <v>177</v>
      </c>
      <c r="F5" s="47" t="s">
        <v>182</v>
      </c>
      <c r="G5" s="26" t="s">
        <v>183</v>
      </c>
      <c r="H5" s="26" t="s">
        <v>188</v>
      </c>
    </row>
    <row r="6" spans="2:17" ht="17.100000000000001" customHeight="1" thickBot="1" x14ac:dyDescent="0.25">
      <c r="B6" s="28" t="s">
        <v>30</v>
      </c>
      <c r="C6" s="29">
        <v>108</v>
      </c>
      <c r="D6" s="29">
        <v>96</v>
      </c>
      <c r="E6" s="29">
        <v>112</v>
      </c>
      <c r="F6" s="29">
        <v>137</v>
      </c>
      <c r="G6" s="29">
        <v>179</v>
      </c>
      <c r="H6" s="29">
        <v>162</v>
      </c>
    </row>
    <row r="7" spans="2:17" ht="17.100000000000001" customHeight="1" thickBot="1" x14ac:dyDescent="0.25">
      <c r="B7" s="28" t="s">
        <v>31</v>
      </c>
      <c r="C7" s="29">
        <v>22</v>
      </c>
      <c r="D7" s="29">
        <v>19</v>
      </c>
      <c r="E7" s="29">
        <v>37</v>
      </c>
      <c r="F7" s="29">
        <v>25</v>
      </c>
      <c r="G7" s="29">
        <v>22</v>
      </c>
      <c r="H7" s="29">
        <v>39</v>
      </c>
    </row>
    <row r="8" spans="2:17" ht="17.100000000000001" customHeight="1" thickBot="1" x14ac:dyDescent="0.25">
      <c r="B8" s="28" t="s">
        <v>99</v>
      </c>
      <c r="C8" s="29">
        <v>9</v>
      </c>
      <c r="D8" s="29">
        <v>20</v>
      </c>
      <c r="E8" s="29">
        <v>6</v>
      </c>
      <c r="F8" s="29">
        <v>9</v>
      </c>
      <c r="G8" s="29">
        <v>17</v>
      </c>
      <c r="H8" s="29">
        <v>3</v>
      </c>
    </row>
    <row r="9" spans="2:17" ht="17.100000000000001" customHeight="1" thickBot="1" x14ac:dyDescent="0.25">
      <c r="B9" s="28" t="s">
        <v>26</v>
      </c>
      <c r="C9" s="29">
        <v>31</v>
      </c>
      <c r="D9" s="29">
        <v>26</v>
      </c>
      <c r="E9" s="29">
        <v>43</v>
      </c>
      <c r="F9" s="29">
        <v>26</v>
      </c>
      <c r="G9" s="29">
        <v>19</v>
      </c>
      <c r="H9" s="29">
        <v>18</v>
      </c>
    </row>
    <row r="10" spans="2:17" ht="17.100000000000001" customHeight="1" thickBot="1" x14ac:dyDescent="0.25">
      <c r="B10" s="28" t="s">
        <v>8</v>
      </c>
      <c r="C10" s="29">
        <v>37</v>
      </c>
      <c r="D10" s="29">
        <v>33</v>
      </c>
      <c r="E10" s="29">
        <v>24</v>
      </c>
      <c r="F10" s="29">
        <v>19</v>
      </c>
      <c r="G10" s="29">
        <v>13</v>
      </c>
      <c r="H10" s="29">
        <v>36</v>
      </c>
    </row>
    <row r="11" spans="2:17" ht="17.100000000000001" customHeight="1" thickBot="1" x14ac:dyDescent="0.25">
      <c r="B11" s="28" t="s">
        <v>9</v>
      </c>
      <c r="C11" s="29">
        <v>9</v>
      </c>
      <c r="D11" s="29">
        <v>3</v>
      </c>
      <c r="E11" s="29">
        <v>8</v>
      </c>
      <c r="F11" s="29">
        <v>15</v>
      </c>
      <c r="G11" s="29">
        <v>6</v>
      </c>
      <c r="H11" s="29">
        <v>5</v>
      </c>
    </row>
    <row r="12" spans="2:17" ht="17.100000000000001" customHeight="1" thickBot="1" x14ac:dyDescent="0.25">
      <c r="B12" s="28" t="s">
        <v>32</v>
      </c>
      <c r="C12" s="29">
        <v>34</v>
      </c>
      <c r="D12" s="29">
        <v>40</v>
      </c>
      <c r="E12" s="29">
        <v>34</v>
      </c>
      <c r="F12" s="29">
        <v>52</v>
      </c>
      <c r="G12" s="29">
        <v>29</v>
      </c>
      <c r="H12" s="29">
        <v>32</v>
      </c>
    </row>
    <row r="13" spans="2:17" ht="17.100000000000001" customHeight="1" thickBot="1" x14ac:dyDescent="0.25">
      <c r="B13" s="28" t="s">
        <v>28</v>
      </c>
      <c r="C13" s="29">
        <v>5</v>
      </c>
      <c r="D13" s="29">
        <v>7</v>
      </c>
      <c r="E13" s="29">
        <v>11</v>
      </c>
      <c r="F13" s="29">
        <v>25</v>
      </c>
      <c r="G13" s="29">
        <v>10</v>
      </c>
      <c r="H13" s="29">
        <v>12</v>
      </c>
    </row>
    <row r="14" spans="2:17" ht="17.100000000000001" customHeight="1" thickBot="1" x14ac:dyDescent="0.25">
      <c r="B14" s="28" t="s">
        <v>18</v>
      </c>
      <c r="C14" s="29">
        <v>352</v>
      </c>
      <c r="D14" s="29">
        <v>305</v>
      </c>
      <c r="E14" s="29">
        <v>397</v>
      </c>
      <c r="F14" s="29">
        <v>283</v>
      </c>
      <c r="G14" s="29">
        <v>215</v>
      </c>
      <c r="H14" s="29">
        <v>694</v>
      </c>
    </row>
    <row r="15" spans="2:17" ht="17.100000000000001" customHeight="1" thickBot="1" x14ac:dyDescent="0.25">
      <c r="B15" s="28" t="s">
        <v>27</v>
      </c>
      <c r="C15" s="29">
        <v>63</v>
      </c>
      <c r="D15" s="29">
        <v>62</v>
      </c>
      <c r="E15" s="29">
        <v>49</v>
      </c>
      <c r="F15" s="29">
        <v>85</v>
      </c>
      <c r="G15" s="29">
        <v>73</v>
      </c>
      <c r="H15" s="29">
        <v>66</v>
      </c>
    </row>
    <row r="16" spans="2:17" ht="17.100000000000001" customHeight="1" thickBot="1" x14ac:dyDescent="0.25">
      <c r="B16" s="28" t="s">
        <v>15</v>
      </c>
      <c r="C16" s="29">
        <v>8</v>
      </c>
      <c r="D16" s="29">
        <v>8</v>
      </c>
      <c r="E16" s="29">
        <v>7</v>
      </c>
      <c r="F16" s="29">
        <v>9</v>
      </c>
      <c r="G16" s="29">
        <v>12</v>
      </c>
      <c r="H16" s="29">
        <v>3</v>
      </c>
    </row>
    <row r="17" spans="2:11" ht="17.100000000000001" customHeight="1" thickBot="1" x14ac:dyDescent="0.25">
      <c r="B17" s="28" t="s">
        <v>10</v>
      </c>
      <c r="C17" s="29">
        <v>68</v>
      </c>
      <c r="D17" s="29">
        <v>65</v>
      </c>
      <c r="E17" s="29">
        <v>55</v>
      </c>
      <c r="F17" s="29">
        <v>74</v>
      </c>
      <c r="G17" s="29">
        <v>40</v>
      </c>
      <c r="H17" s="29">
        <v>67</v>
      </c>
    </row>
    <row r="18" spans="2:11" ht="17.100000000000001" customHeight="1" thickBot="1" x14ac:dyDescent="0.25">
      <c r="B18" s="28" t="s">
        <v>100</v>
      </c>
      <c r="C18" s="29">
        <v>151</v>
      </c>
      <c r="D18" s="29">
        <v>116</v>
      </c>
      <c r="E18" s="29">
        <v>149</v>
      </c>
      <c r="F18" s="29">
        <v>111</v>
      </c>
      <c r="G18" s="29">
        <v>66</v>
      </c>
      <c r="H18" s="29">
        <v>65</v>
      </c>
    </row>
    <row r="19" spans="2:11" ht="17.100000000000001" customHeight="1" thickBot="1" x14ac:dyDescent="0.25">
      <c r="B19" s="28" t="s">
        <v>101</v>
      </c>
      <c r="C19" s="29">
        <v>30</v>
      </c>
      <c r="D19" s="29">
        <v>42</v>
      </c>
      <c r="E19" s="29">
        <v>42</v>
      </c>
      <c r="F19" s="29">
        <v>62</v>
      </c>
      <c r="G19" s="29">
        <v>36</v>
      </c>
      <c r="H19" s="29">
        <v>35</v>
      </c>
    </row>
    <row r="20" spans="2:11" ht="17.100000000000001" customHeight="1" thickBot="1" x14ac:dyDescent="0.25">
      <c r="B20" s="28" t="s">
        <v>102</v>
      </c>
      <c r="C20" s="29">
        <v>7</v>
      </c>
      <c r="D20" s="29">
        <v>12</v>
      </c>
      <c r="E20" s="29">
        <v>7</v>
      </c>
      <c r="F20" s="29">
        <v>6</v>
      </c>
      <c r="G20" s="29">
        <v>7</v>
      </c>
      <c r="H20" s="29">
        <v>3</v>
      </c>
    </row>
    <row r="21" spans="2:11" ht="17.100000000000001" customHeight="1" thickBot="1" x14ac:dyDescent="0.25">
      <c r="B21" s="28" t="s">
        <v>29</v>
      </c>
      <c r="C21" s="29">
        <v>54</v>
      </c>
      <c r="D21" s="29">
        <v>37</v>
      </c>
      <c r="E21" s="29">
        <v>30</v>
      </c>
      <c r="F21" s="29">
        <v>47</v>
      </c>
      <c r="G21" s="29">
        <v>27</v>
      </c>
      <c r="H21" s="29">
        <v>44</v>
      </c>
      <c r="I21" s="60"/>
      <c r="J21" s="60"/>
      <c r="K21" s="60"/>
    </row>
    <row r="22" spans="2:11" ht="17.100000000000001" customHeight="1" thickBot="1" x14ac:dyDescent="0.25">
      <c r="B22" s="28" t="s">
        <v>11</v>
      </c>
      <c r="C22" s="29">
        <v>6</v>
      </c>
      <c r="D22" s="29">
        <v>8</v>
      </c>
      <c r="E22" s="29">
        <v>5</v>
      </c>
      <c r="F22" s="29">
        <v>6</v>
      </c>
      <c r="G22" s="29">
        <v>2</v>
      </c>
      <c r="H22" s="29">
        <v>8</v>
      </c>
    </row>
    <row r="23" spans="2:11" ht="17.100000000000001" customHeight="1" thickBot="1" x14ac:dyDescent="0.25">
      <c r="B23" s="49" t="s">
        <v>16</v>
      </c>
      <c r="C23" s="48">
        <v>994</v>
      </c>
      <c r="D23" s="48">
        <v>899</v>
      </c>
      <c r="E23" s="48">
        <v>1016</v>
      </c>
      <c r="F23" s="48">
        <v>991</v>
      </c>
      <c r="G23" s="48">
        <f>SUM(G6:G22)</f>
        <v>773</v>
      </c>
      <c r="H23" s="48">
        <f>SUM(H6:H22)</f>
        <v>1292</v>
      </c>
    </row>
    <row r="24" spans="2:11" ht="25.5" customHeight="1" x14ac:dyDescent="0.2"/>
    <row r="25" spans="2:11" ht="33.75" customHeight="1" x14ac:dyDescent="0.2">
      <c r="B25" s="50"/>
      <c r="C25" s="50"/>
      <c r="D25" s="50"/>
      <c r="E25" s="50"/>
    </row>
    <row r="27" spans="2:11" ht="39" customHeight="1" x14ac:dyDescent="0.2">
      <c r="C27" s="27" t="s">
        <v>186</v>
      </c>
      <c r="D27" s="27" t="s">
        <v>190</v>
      </c>
    </row>
    <row r="28" spans="2:11" ht="17.100000000000001" customHeight="1" thickBot="1" x14ac:dyDescent="0.25">
      <c r="B28" s="28" t="s">
        <v>30</v>
      </c>
      <c r="C28" s="30">
        <f>+IF(C6&gt;0,(G6-C6)/C6,"-")</f>
        <v>0.65740740740740744</v>
      </c>
      <c r="D28" s="30">
        <f>+IF(D6&gt;0,(H6-D6)/D6,"-")</f>
        <v>0.6875</v>
      </c>
    </row>
    <row r="29" spans="2:11" ht="17.100000000000001" customHeight="1" thickBot="1" x14ac:dyDescent="0.25">
      <c r="B29" s="28" t="s">
        <v>31</v>
      </c>
      <c r="C29" s="30">
        <f t="shared" ref="C29:C45" si="0">+IF(C7&gt;0,(G7-C7)/C7,"-")</f>
        <v>0</v>
      </c>
      <c r="D29" s="30">
        <f t="shared" ref="D29:D45" si="1">+IF(D7&gt;0,(H7-D7)/D7,"-")</f>
        <v>1.0526315789473684</v>
      </c>
    </row>
    <row r="30" spans="2:11" ht="17.100000000000001" customHeight="1" thickBot="1" x14ac:dyDescent="0.25">
      <c r="B30" s="28" t="s">
        <v>99</v>
      </c>
      <c r="C30" s="30">
        <f t="shared" si="0"/>
        <v>0.88888888888888884</v>
      </c>
      <c r="D30" s="30">
        <f t="shared" si="1"/>
        <v>-0.85</v>
      </c>
    </row>
    <row r="31" spans="2:11" ht="17.100000000000001" customHeight="1" thickBot="1" x14ac:dyDescent="0.25">
      <c r="B31" s="28" t="s">
        <v>26</v>
      </c>
      <c r="C31" s="30">
        <f t="shared" si="0"/>
        <v>-0.38709677419354838</v>
      </c>
      <c r="D31" s="30">
        <f t="shared" si="1"/>
        <v>-0.30769230769230771</v>
      </c>
    </row>
    <row r="32" spans="2:11" ht="17.100000000000001" customHeight="1" thickBot="1" x14ac:dyDescent="0.25">
      <c r="B32" s="28" t="s">
        <v>8</v>
      </c>
      <c r="C32" s="30">
        <f t="shared" si="0"/>
        <v>-0.64864864864864868</v>
      </c>
      <c r="D32" s="30">
        <f t="shared" si="1"/>
        <v>9.0909090909090912E-2</v>
      </c>
    </row>
    <row r="33" spans="2:4" ht="17.100000000000001" customHeight="1" thickBot="1" x14ac:dyDescent="0.25">
      <c r="B33" s="28" t="s">
        <v>9</v>
      </c>
      <c r="C33" s="30">
        <f t="shared" si="0"/>
        <v>-0.33333333333333331</v>
      </c>
      <c r="D33" s="30">
        <f t="shared" si="1"/>
        <v>0.66666666666666663</v>
      </c>
    </row>
    <row r="34" spans="2:4" ht="17.100000000000001" customHeight="1" thickBot="1" x14ac:dyDescent="0.25">
      <c r="B34" s="28" t="s">
        <v>32</v>
      </c>
      <c r="C34" s="30">
        <f t="shared" si="0"/>
        <v>-0.14705882352941177</v>
      </c>
      <c r="D34" s="30">
        <f t="shared" si="1"/>
        <v>-0.2</v>
      </c>
    </row>
    <row r="35" spans="2:4" ht="17.100000000000001" customHeight="1" thickBot="1" x14ac:dyDescent="0.25">
      <c r="B35" s="28" t="s">
        <v>28</v>
      </c>
      <c r="C35" s="30">
        <f t="shared" si="0"/>
        <v>1</v>
      </c>
      <c r="D35" s="30">
        <f t="shared" si="1"/>
        <v>0.7142857142857143</v>
      </c>
    </row>
    <row r="36" spans="2:4" ht="17.100000000000001" customHeight="1" thickBot="1" x14ac:dyDescent="0.25">
      <c r="B36" s="28" t="s">
        <v>18</v>
      </c>
      <c r="C36" s="30">
        <f t="shared" si="0"/>
        <v>-0.38920454545454547</v>
      </c>
      <c r="D36" s="30">
        <f t="shared" si="1"/>
        <v>1.2754098360655737</v>
      </c>
    </row>
    <row r="37" spans="2:4" ht="17.100000000000001" customHeight="1" thickBot="1" x14ac:dyDescent="0.25">
      <c r="B37" s="28" t="s">
        <v>27</v>
      </c>
      <c r="C37" s="30">
        <f t="shared" si="0"/>
        <v>0.15873015873015872</v>
      </c>
      <c r="D37" s="30">
        <f t="shared" si="1"/>
        <v>6.4516129032258063E-2</v>
      </c>
    </row>
    <row r="38" spans="2:4" ht="17.100000000000001" customHeight="1" thickBot="1" x14ac:dyDescent="0.25">
      <c r="B38" s="28" t="s">
        <v>15</v>
      </c>
      <c r="C38" s="30">
        <f t="shared" si="0"/>
        <v>0.5</v>
      </c>
      <c r="D38" s="30">
        <f t="shared" si="1"/>
        <v>-0.625</v>
      </c>
    </row>
    <row r="39" spans="2:4" ht="17.100000000000001" customHeight="1" thickBot="1" x14ac:dyDescent="0.25">
      <c r="B39" s="28" t="s">
        <v>10</v>
      </c>
      <c r="C39" s="30">
        <f t="shared" si="0"/>
        <v>-0.41176470588235292</v>
      </c>
      <c r="D39" s="30">
        <f t="shared" si="1"/>
        <v>3.0769230769230771E-2</v>
      </c>
    </row>
    <row r="40" spans="2:4" ht="17.100000000000001" customHeight="1" thickBot="1" x14ac:dyDescent="0.25">
      <c r="B40" s="28" t="s">
        <v>100</v>
      </c>
      <c r="C40" s="30">
        <f t="shared" si="0"/>
        <v>-0.5629139072847682</v>
      </c>
      <c r="D40" s="30">
        <f t="shared" si="1"/>
        <v>-0.43965517241379309</v>
      </c>
    </row>
    <row r="41" spans="2:4" ht="17.100000000000001" customHeight="1" thickBot="1" x14ac:dyDescent="0.25">
      <c r="B41" s="28" t="s">
        <v>101</v>
      </c>
      <c r="C41" s="30">
        <f t="shared" si="0"/>
        <v>0.2</v>
      </c>
      <c r="D41" s="30">
        <f t="shared" si="1"/>
        <v>-0.16666666666666666</v>
      </c>
    </row>
    <row r="42" spans="2:4" ht="17.100000000000001" customHeight="1" thickBot="1" x14ac:dyDescent="0.25">
      <c r="B42" s="28" t="s">
        <v>102</v>
      </c>
      <c r="C42" s="30">
        <f t="shared" si="0"/>
        <v>0</v>
      </c>
      <c r="D42" s="30">
        <f t="shared" si="1"/>
        <v>-0.75</v>
      </c>
    </row>
    <row r="43" spans="2:4" ht="17.100000000000001" customHeight="1" thickBot="1" x14ac:dyDescent="0.25">
      <c r="B43" s="28" t="s">
        <v>29</v>
      </c>
      <c r="C43" s="30">
        <f t="shared" si="0"/>
        <v>-0.5</v>
      </c>
      <c r="D43" s="30">
        <f t="shared" si="1"/>
        <v>0.1891891891891892</v>
      </c>
    </row>
    <row r="44" spans="2:4" ht="17.100000000000001" customHeight="1" thickBot="1" x14ac:dyDescent="0.25">
      <c r="B44" s="28" t="s">
        <v>11</v>
      </c>
      <c r="C44" s="30">
        <f t="shared" si="0"/>
        <v>-0.66666666666666663</v>
      </c>
      <c r="D44" s="30">
        <f t="shared" si="1"/>
        <v>0</v>
      </c>
    </row>
    <row r="45" spans="2:4" ht="17.100000000000001" customHeight="1" thickBot="1" x14ac:dyDescent="0.25">
      <c r="B45" s="49" t="s">
        <v>16</v>
      </c>
      <c r="C45" s="51">
        <f t="shared" si="0"/>
        <v>-0.22233400402414488</v>
      </c>
      <c r="D45" s="51">
        <f t="shared" si="1"/>
        <v>0.43715239154616242</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176</v>
      </c>
      <c r="E5" s="26" t="s">
        <v>177</v>
      </c>
      <c r="F5" s="47" t="s">
        <v>182</v>
      </c>
      <c r="G5" s="26" t="s">
        <v>183</v>
      </c>
      <c r="H5" s="26" t="s">
        <v>188</v>
      </c>
    </row>
    <row r="6" spans="2:18" s="22" customFormat="1" ht="17.100000000000001" customHeight="1" thickBot="1" x14ac:dyDescent="0.25">
      <c r="B6" s="28" t="s">
        <v>30</v>
      </c>
      <c r="C6" s="29">
        <v>5</v>
      </c>
      <c r="D6" s="29">
        <v>9</v>
      </c>
      <c r="E6" s="29">
        <v>10</v>
      </c>
      <c r="F6" s="57">
        <v>7</v>
      </c>
      <c r="G6" s="57">
        <v>8</v>
      </c>
      <c r="H6" s="57">
        <v>10</v>
      </c>
    </row>
    <row r="7" spans="2:18" s="22" customFormat="1" ht="17.100000000000001" customHeight="1" thickBot="1" x14ac:dyDescent="0.25">
      <c r="B7" s="28" t="s">
        <v>31</v>
      </c>
      <c r="C7" s="29">
        <v>2</v>
      </c>
      <c r="D7" s="29">
        <v>2</v>
      </c>
      <c r="E7" s="29">
        <v>1</v>
      </c>
      <c r="F7" s="57">
        <v>0</v>
      </c>
      <c r="G7" s="57">
        <v>5</v>
      </c>
      <c r="H7" s="57">
        <v>6</v>
      </c>
    </row>
    <row r="8" spans="2:18" s="22" customFormat="1" ht="17.100000000000001" customHeight="1" thickBot="1" x14ac:dyDescent="0.25">
      <c r="B8" s="28" t="s">
        <v>99</v>
      </c>
      <c r="C8" s="29">
        <v>2</v>
      </c>
      <c r="D8" s="29">
        <v>6</v>
      </c>
      <c r="E8" s="29">
        <v>2</v>
      </c>
      <c r="F8" s="57">
        <v>0</v>
      </c>
      <c r="G8" s="57">
        <v>1</v>
      </c>
      <c r="H8" s="57">
        <v>3</v>
      </c>
    </row>
    <row r="9" spans="2:18" s="22" customFormat="1" ht="17.100000000000001" customHeight="1" thickBot="1" x14ac:dyDescent="0.25">
      <c r="B9" s="28" t="s">
        <v>26</v>
      </c>
      <c r="C9" s="29">
        <v>1</v>
      </c>
      <c r="D9" s="29">
        <v>7</v>
      </c>
      <c r="E9" s="29">
        <v>0</v>
      </c>
      <c r="F9" s="57">
        <v>0</v>
      </c>
      <c r="G9" s="57">
        <v>0</v>
      </c>
      <c r="H9" s="57">
        <v>0</v>
      </c>
    </row>
    <row r="10" spans="2:18" s="22" customFormat="1" ht="17.100000000000001" customHeight="1" thickBot="1" x14ac:dyDescent="0.25">
      <c r="B10" s="28" t="s">
        <v>8</v>
      </c>
      <c r="C10" s="29">
        <v>3</v>
      </c>
      <c r="D10" s="29">
        <v>3</v>
      </c>
      <c r="E10" s="29">
        <v>1</v>
      </c>
      <c r="F10" s="57">
        <v>6</v>
      </c>
      <c r="G10" s="57">
        <v>2</v>
      </c>
      <c r="H10" s="57">
        <v>2</v>
      </c>
    </row>
    <row r="11" spans="2:18" s="22" customFormat="1" ht="17.100000000000001" customHeight="1" thickBot="1" x14ac:dyDescent="0.25">
      <c r="B11" s="28" t="s">
        <v>9</v>
      </c>
      <c r="C11" s="29">
        <v>1</v>
      </c>
      <c r="D11" s="29">
        <v>2</v>
      </c>
      <c r="E11" s="29">
        <v>1</v>
      </c>
      <c r="F11" s="57">
        <v>0</v>
      </c>
      <c r="G11" s="57">
        <v>1</v>
      </c>
      <c r="H11" s="57">
        <v>0</v>
      </c>
    </row>
    <row r="12" spans="2:18" s="22" customFormat="1" ht="17.100000000000001" customHeight="1" thickBot="1" x14ac:dyDescent="0.25">
      <c r="B12" s="28" t="s">
        <v>32</v>
      </c>
      <c r="C12" s="29">
        <v>12</v>
      </c>
      <c r="D12" s="29">
        <v>0</v>
      </c>
      <c r="E12" s="29">
        <v>1</v>
      </c>
      <c r="F12" s="57">
        <v>1</v>
      </c>
      <c r="G12" s="57">
        <v>1</v>
      </c>
      <c r="H12" s="57">
        <v>2</v>
      </c>
    </row>
    <row r="13" spans="2:18" s="22" customFormat="1" ht="17.100000000000001" customHeight="1" thickBot="1" x14ac:dyDescent="0.25">
      <c r="B13" s="28" t="s">
        <v>28</v>
      </c>
      <c r="C13" s="29">
        <v>0</v>
      </c>
      <c r="D13" s="29">
        <v>0</v>
      </c>
      <c r="E13" s="29">
        <v>2</v>
      </c>
      <c r="F13" s="57">
        <v>3</v>
      </c>
      <c r="G13" s="57">
        <v>2</v>
      </c>
      <c r="H13" s="57">
        <v>0</v>
      </c>
    </row>
    <row r="14" spans="2:18" s="22" customFormat="1" ht="17.100000000000001" customHeight="1" thickBot="1" x14ac:dyDescent="0.25">
      <c r="B14" s="28" t="s">
        <v>18</v>
      </c>
      <c r="C14" s="29">
        <v>34</v>
      </c>
      <c r="D14" s="29">
        <v>22</v>
      </c>
      <c r="E14" s="29">
        <v>24</v>
      </c>
      <c r="F14" s="57">
        <v>27</v>
      </c>
      <c r="G14" s="57">
        <v>34</v>
      </c>
      <c r="H14" s="57">
        <v>26</v>
      </c>
    </row>
    <row r="15" spans="2:18" s="22" customFormat="1" ht="17.100000000000001" customHeight="1" thickBot="1" x14ac:dyDescent="0.25">
      <c r="B15" s="28" t="s">
        <v>27</v>
      </c>
      <c r="C15" s="29">
        <v>9</v>
      </c>
      <c r="D15" s="29">
        <v>9</v>
      </c>
      <c r="E15" s="29">
        <v>7</v>
      </c>
      <c r="F15" s="57">
        <v>6</v>
      </c>
      <c r="G15" s="57">
        <v>8</v>
      </c>
      <c r="H15" s="57">
        <v>10</v>
      </c>
    </row>
    <row r="16" spans="2:18" s="22" customFormat="1" ht="17.100000000000001" customHeight="1" thickBot="1" x14ac:dyDescent="0.25">
      <c r="B16" s="28" t="s">
        <v>15</v>
      </c>
      <c r="C16" s="29">
        <v>0</v>
      </c>
      <c r="D16" s="29">
        <v>0</v>
      </c>
      <c r="E16" s="29">
        <v>0</v>
      </c>
      <c r="F16" s="57">
        <v>1</v>
      </c>
      <c r="G16" s="57">
        <v>1</v>
      </c>
      <c r="H16" s="57">
        <v>0</v>
      </c>
    </row>
    <row r="17" spans="2:10" s="22" customFormat="1" ht="17.100000000000001" customHeight="1" thickBot="1" x14ac:dyDescent="0.25">
      <c r="B17" s="28" t="s">
        <v>10</v>
      </c>
      <c r="C17" s="29">
        <v>8</v>
      </c>
      <c r="D17" s="29">
        <v>8</v>
      </c>
      <c r="E17" s="29">
        <v>4</v>
      </c>
      <c r="F17" s="57">
        <v>6</v>
      </c>
      <c r="G17" s="57">
        <v>8</v>
      </c>
      <c r="H17" s="57">
        <v>8</v>
      </c>
    </row>
    <row r="18" spans="2:10" s="22" customFormat="1" ht="17.100000000000001" customHeight="1" thickBot="1" x14ac:dyDescent="0.25">
      <c r="B18" s="28" t="s">
        <v>100</v>
      </c>
      <c r="C18" s="29">
        <v>13</v>
      </c>
      <c r="D18" s="29">
        <v>16</v>
      </c>
      <c r="E18" s="29">
        <v>11</v>
      </c>
      <c r="F18" s="57">
        <v>10</v>
      </c>
      <c r="G18" s="57">
        <v>9</v>
      </c>
      <c r="H18" s="57">
        <v>14</v>
      </c>
    </row>
    <row r="19" spans="2:10" s="22" customFormat="1" ht="17.100000000000001" customHeight="1" thickBot="1" x14ac:dyDescent="0.25">
      <c r="B19" s="28" t="s">
        <v>101</v>
      </c>
      <c r="C19" s="29">
        <v>2</v>
      </c>
      <c r="D19" s="29">
        <v>2</v>
      </c>
      <c r="E19" s="29">
        <v>1</v>
      </c>
      <c r="F19" s="57">
        <v>3</v>
      </c>
      <c r="G19" s="57">
        <v>6</v>
      </c>
      <c r="H19" s="57">
        <v>0</v>
      </c>
    </row>
    <row r="20" spans="2:10" s="22" customFormat="1" ht="17.100000000000001" customHeight="1" thickBot="1" x14ac:dyDescent="0.25">
      <c r="B20" s="28" t="s">
        <v>102</v>
      </c>
      <c r="C20" s="29">
        <v>2</v>
      </c>
      <c r="D20" s="29">
        <v>2</v>
      </c>
      <c r="E20" s="29">
        <v>3</v>
      </c>
      <c r="F20" s="57">
        <v>0</v>
      </c>
      <c r="G20" s="57">
        <v>0</v>
      </c>
      <c r="H20" s="57">
        <v>1</v>
      </c>
    </row>
    <row r="21" spans="2:10" s="22" customFormat="1" ht="17.100000000000001" customHeight="1" thickBot="1" x14ac:dyDescent="0.25">
      <c r="B21" s="28" t="s">
        <v>29</v>
      </c>
      <c r="C21" s="29">
        <v>16</v>
      </c>
      <c r="D21" s="29">
        <v>8</v>
      </c>
      <c r="E21" s="29">
        <v>10</v>
      </c>
      <c r="F21" s="57">
        <v>11</v>
      </c>
      <c r="G21" s="57">
        <v>8</v>
      </c>
      <c r="H21" s="57">
        <v>11</v>
      </c>
    </row>
    <row r="22" spans="2:10" s="22" customFormat="1" ht="17.100000000000001" customHeight="1" thickBot="1" x14ac:dyDescent="0.25">
      <c r="B22" s="28" t="s">
        <v>11</v>
      </c>
      <c r="C22" s="29">
        <v>0</v>
      </c>
      <c r="D22" s="29">
        <v>2</v>
      </c>
      <c r="E22" s="29">
        <v>1</v>
      </c>
      <c r="F22" s="57">
        <v>0</v>
      </c>
      <c r="G22" s="57">
        <v>3</v>
      </c>
      <c r="H22" s="57">
        <v>0</v>
      </c>
    </row>
    <row r="23" spans="2:10" s="22" customFormat="1" ht="17.100000000000001" customHeight="1" thickBot="1" x14ac:dyDescent="0.25">
      <c r="B23" s="49" t="s">
        <v>16</v>
      </c>
      <c r="C23" s="48">
        <v>110</v>
      </c>
      <c r="D23" s="48">
        <v>98</v>
      </c>
      <c r="E23" s="48">
        <v>79</v>
      </c>
      <c r="F23" s="48">
        <v>81</v>
      </c>
      <c r="G23" s="48">
        <f>SUM(G6:G22)</f>
        <v>97</v>
      </c>
      <c r="H23" s="48">
        <f>SUM(H6:H22)</f>
        <v>93</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row>
    <row r="28" spans="2:10" s="22" customFormat="1" ht="17.100000000000001" customHeight="1" thickBot="1" x14ac:dyDescent="0.25">
      <c r="B28" s="28" t="s">
        <v>30</v>
      </c>
      <c r="C28" s="30">
        <f>+IF(C6&gt;0,(G6-C6)/C6,"-")</f>
        <v>0.6</v>
      </c>
      <c r="D28" s="30">
        <f>+IF(D6&gt;0,(H6-D6)/D6,"-")</f>
        <v>0.1111111111111111</v>
      </c>
    </row>
    <row r="29" spans="2:10" s="22" customFormat="1" ht="17.100000000000001" customHeight="1" thickBot="1" x14ac:dyDescent="0.25">
      <c r="B29" s="28" t="s">
        <v>31</v>
      </c>
      <c r="C29" s="30">
        <f t="shared" ref="C29:C45" si="0">+IF(C7&gt;0,(G7-C7)/C7,"-")</f>
        <v>1.5</v>
      </c>
      <c r="D29" s="30">
        <f t="shared" ref="D29:D45" si="1">+IF(D7&gt;0,(H7-D7)/D7,"-")</f>
        <v>2</v>
      </c>
    </row>
    <row r="30" spans="2:10" s="22" customFormat="1" ht="17.100000000000001" customHeight="1" thickBot="1" x14ac:dyDescent="0.25">
      <c r="B30" s="28" t="s">
        <v>99</v>
      </c>
      <c r="C30" s="30">
        <f t="shared" si="0"/>
        <v>-0.5</v>
      </c>
      <c r="D30" s="30">
        <f t="shared" si="1"/>
        <v>-0.5</v>
      </c>
    </row>
    <row r="31" spans="2:10" s="22" customFormat="1" ht="17.100000000000001" customHeight="1" thickBot="1" x14ac:dyDescent="0.25">
      <c r="B31" s="28" t="s">
        <v>26</v>
      </c>
      <c r="C31" s="30">
        <f t="shared" si="0"/>
        <v>-1</v>
      </c>
      <c r="D31" s="30">
        <f t="shared" si="1"/>
        <v>-1</v>
      </c>
    </row>
    <row r="32" spans="2:10" s="22" customFormat="1" ht="17.100000000000001" customHeight="1" thickBot="1" x14ac:dyDescent="0.25">
      <c r="B32" s="28" t="s">
        <v>8</v>
      </c>
      <c r="C32" s="30">
        <f t="shared" si="0"/>
        <v>-0.33333333333333331</v>
      </c>
      <c r="D32" s="30">
        <f t="shared" si="1"/>
        <v>-0.33333333333333331</v>
      </c>
    </row>
    <row r="33" spans="2:4" s="22" customFormat="1" ht="17.100000000000001" customHeight="1" thickBot="1" x14ac:dyDescent="0.25">
      <c r="B33" s="28" t="s">
        <v>9</v>
      </c>
      <c r="C33" s="30">
        <f t="shared" si="0"/>
        <v>0</v>
      </c>
      <c r="D33" s="30">
        <f t="shared" si="1"/>
        <v>-1</v>
      </c>
    </row>
    <row r="34" spans="2:4" s="22" customFormat="1" ht="17.100000000000001" customHeight="1" thickBot="1" x14ac:dyDescent="0.25">
      <c r="B34" s="28" t="s">
        <v>32</v>
      </c>
      <c r="C34" s="30">
        <f t="shared" si="0"/>
        <v>-0.91666666666666663</v>
      </c>
      <c r="D34" s="30" t="str">
        <f t="shared" si="1"/>
        <v>-</v>
      </c>
    </row>
    <row r="35" spans="2:4" s="22" customFormat="1" ht="17.100000000000001" customHeight="1" thickBot="1" x14ac:dyDescent="0.25">
      <c r="B35" s="28" t="s">
        <v>28</v>
      </c>
      <c r="C35" s="30" t="str">
        <f t="shared" si="0"/>
        <v>-</v>
      </c>
      <c r="D35" s="30" t="str">
        <f t="shared" si="1"/>
        <v>-</v>
      </c>
    </row>
    <row r="36" spans="2:4" s="22" customFormat="1" ht="17.100000000000001" customHeight="1" thickBot="1" x14ac:dyDescent="0.25">
      <c r="B36" s="28" t="s">
        <v>18</v>
      </c>
      <c r="C36" s="30">
        <f t="shared" si="0"/>
        <v>0</v>
      </c>
      <c r="D36" s="30">
        <f t="shared" si="1"/>
        <v>0.18181818181818182</v>
      </c>
    </row>
    <row r="37" spans="2:4" s="22" customFormat="1" ht="17.100000000000001" customHeight="1" thickBot="1" x14ac:dyDescent="0.25">
      <c r="B37" s="28" t="s">
        <v>27</v>
      </c>
      <c r="C37" s="30">
        <f t="shared" si="0"/>
        <v>-0.1111111111111111</v>
      </c>
      <c r="D37" s="30">
        <f t="shared" si="1"/>
        <v>0.1111111111111111</v>
      </c>
    </row>
    <row r="38" spans="2:4" s="22" customFormat="1" ht="17.100000000000001" customHeight="1" thickBot="1" x14ac:dyDescent="0.25">
      <c r="B38" s="28" t="s">
        <v>15</v>
      </c>
      <c r="C38" s="30" t="str">
        <f t="shared" si="0"/>
        <v>-</v>
      </c>
      <c r="D38" s="30" t="str">
        <f t="shared" si="1"/>
        <v>-</v>
      </c>
    </row>
    <row r="39" spans="2:4" s="22" customFormat="1" ht="17.100000000000001" customHeight="1" thickBot="1" x14ac:dyDescent="0.25">
      <c r="B39" s="28" t="s">
        <v>10</v>
      </c>
      <c r="C39" s="30">
        <f t="shared" si="0"/>
        <v>0</v>
      </c>
      <c r="D39" s="30">
        <f t="shared" si="1"/>
        <v>0</v>
      </c>
    </row>
    <row r="40" spans="2:4" s="22" customFormat="1" ht="17.100000000000001" customHeight="1" thickBot="1" x14ac:dyDescent="0.25">
      <c r="B40" s="28" t="s">
        <v>100</v>
      </c>
      <c r="C40" s="30">
        <f t="shared" si="0"/>
        <v>-0.30769230769230771</v>
      </c>
      <c r="D40" s="30">
        <f t="shared" si="1"/>
        <v>-0.125</v>
      </c>
    </row>
    <row r="41" spans="2:4" s="22" customFormat="1" ht="17.100000000000001" customHeight="1" thickBot="1" x14ac:dyDescent="0.25">
      <c r="B41" s="28" t="s">
        <v>101</v>
      </c>
      <c r="C41" s="30">
        <f t="shared" si="0"/>
        <v>2</v>
      </c>
      <c r="D41" s="30">
        <f t="shared" si="1"/>
        <v>-1</v>
      </c>
    </row>
    <row r="42" spans="2:4" s="22" customFormat="1" ht="17.100000000000001" customHeight="1" thickBot="1" x14ac:dyDescent="0.25">
      <c r="B42" s="28" t="s">
        <v>102</v>
      </c>
      <c r="C42" s="30">
        <f t="shared" si="0"/>
        <v>-1</v>
      </c>
      <c r="D42" s="30">
        <f t="shared" si="1"/>
        <v>-0.5</v>
      </c>
    </row>
    <row r="43" spans="2:4" s="22" customFormat="1" ht="17.100000000000001" customHeight="1" thickBot="1" x14ac:dyDescent="0.25">
      <c r="B43" s="28" t="s">
        <v>29</v>
      </c>
      <c r="C43" s="30">
        <f t="shared" si="0"/>
        <v>-0.5</v>
      </c>
      <c r="D43" s="30">
        <f t="shared" si="1"/>
        <v>0.375</v>
      </c>
    </row>
    <row r="44" spans="2:4" ht="17.100000000000001" customHeight="1" thickBot="1" x14ac:dyDescent="0.25">
      <c r="B44" s="28" t="s">
        <v>11</v>
      </c>
      <c r="C44" s="59" t="str">
        <f t="shared" si="0"/>
        <v>-</v>
      </c>
      <c r="D44" s="30">
        <f t="shared" si="1"/>
        <v>-1</v>
      </c>
    </row>
    <row r="45" spans="2:4" ht="17.100000000000001" customHeight="1" thickBot="1" x14ac:dyDescent="0.25">
      <c r="B45" s="49" t="s">
        <v>16</v>
      </c>
      <c r="C45" s="51">
        <f t="shared" si="0"/>
        <v>-0.11818181818181818</v>
      </c>
      <c r="D45" s="51">
        <f t="shared" si="1"/>
        <v>-5.1020408163265307E-2</v>
      </c>
    </row>
  </sheetData>
  <phoneticPr fontId="9" type="noConversion"/>
  <pageMargins left="0.75" right="0.75" top="1" bottom="1" header="0" footer="0"/>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176</v>
      </c>
      <c r="E5" s="26" t="s">
        <v>177</v>
      </c>
      <c r="F5" s="47" t="s">
        <v>182</v>
      </c>
      <c r="G5" s="26" t="s">
        <v>183</v>
      </c>
      <c r="H5" s="26" t="s">
        <v>188</v>
      </c>
    </row>
    <row r="6" spans="2:18" s="22" customFormat="1" ht="17.100000000000001" customHeight="1" thickBot="1" x14ac:dyDescent="0.25">
      <c r="B6" s="28" t="s">
        <v>30</v>
      </c>
      <c r="C6" s="52">
        <v>0</v>
      </c>
      <c r="D6" s="52">
        <v>0</v>
      </c>
      <c r="E6" s="52">
        <v>6</v>
      </c>
      <c r="F6" s="57">
        <v>0</v>
      </c>
      <c r="G6" s="57">
        <v>0</v>
      </c>
      <c r="H6" s="57">
        <v>0</v>
      </c>
    </row>
    <row r="7" spans="2:18" s="22" customFormat="1" ht="17.100000000000001" customHeight="1" thickBot="1" x14ac:dyDescent="0.25">
      <c r="B7" s="28" t="s">
        <v>31</v>
      </c>
      <c r="C7" s="52">
        <v>0</v>
      </c>
      <c r="D7" s="52">
        <v>0</v>
      </c>
      <c r="E7" s="52">
        <v>6</v>
      </c>
      <c r="F7" s="57">
        <v>0</v>
      </c>
      <c r="G7" s="57">
        <v>0</v>
      </c>
      <c r="H7" s="57">
        <v>0</v>
      </c>
    </row>
    <row r="8" spans="2:18" s="22" customFormat="1" ht="17.100000000000001" customHeight="1" thickBot="1" x14ac:dyDescent="0.25">
      <c r="B8" s="28" t="s">
        <v>99</v>
      </c>
      <c r="C8" s="52">
        <v>0</v>
      </c>
      <c r="D8" s="52">
        <v>0</v>
      </c>
      <c r="E8" s="52">
        <v>0</v>
      </c>
      <c r="F8" s="57">
        <v>0</v>
      </c>
      <c r="G8" s="57">
        <v>0</v>
      </c>
      <c r="H8" s="57">
        <v>0</v>
      </c>
    </row>
    <row r="9" spans="2:18" s="22" customFormat="1" ht="17.100000000000001" customHeight="1" thickBot="1" x14ac:dyDescent="0.25">
      <c r="B9" s="28" t="s">
        <v>26</v>
      </c>
      <c r="C9" s="52">
        <v>0</v>
      </c>
      <c r="D9" s="52">
        <v>0</v>
      </c>
      <c r="E9" s="52">
        <v>15</v>
      </c>
      <c r="F9" s="57">
        <v>0</v>
      </c>
      <c r="G9" s="57">
        <v>0</v>
      </c>
      <c r="H9" s="57">
        <v>0</v>
      </c>
    </row>
    <row r="10" spans="2:18" s="22" customFormat="1" ht="17.100000000000001" customHeight="1" thickBot="1" x14ac:dyDescent="0.25">
      <c r="B10" s="28" t="s">
        <v>8</v>
      </c>
      <c r="C10" s="52">
        <v>0</v>
      </c>
      <c r="D10" s="52">
        <v>0</v>
      </c>
      <c r="E10" s="52">
        <v>10</v>
      </c>
      <c r="F10" s="57">
        <v>0</v>
      </c>
      <c r="G10" s="57">
        <v>0</v>
      </c>
      <c r="H10" s="57">
        <v>0</v>
      </c>
    </row>
    <row r="11" spans="2:18" s="22" customFormat="1" ht="17.100000000000001" customHeight="1" thickBot="1" x14ac:dyDescent="0.25">
      <c r="B11" s="28" t="s">
        <v>9</v>
      </c>
      <c r="C11" s="52">
        <v>0</v>
      </c>
      <c r="D11" s="52">
        <v>0</v>
      </c>
      <c r="E11" s="52">
        <v>0</v>
      </c>
      <c r="F11" s="57">
        <v>0</v>
      </c>
      <c r="G11" s="57">
        <v>0</v>
      </c>
      <c r="H11" s="57">
        <v>0</v>
      </c>
    </row>
    <row r="12" spans="2:18" s="22" customFormat="1" ht="17.100000000000001" customHeight="1" thickBot="1" x14ac:dyDescent="0.25">
      <c r="B12" s="28" t="s">
        <v>32</v>
      </c>
      <c r="C12" s="52">
        <v>6</v>
      </c>
      <c r="D12" s="52">
        <v>0</v>
      </c>
      <c r="E12" s="52">
        <v>1</v>
      </c>
      <c r="F12" s="57">
        <v>0</v>
      </c>
      <c r="G12" s="57">
        <v>0</v>
      </c>
      <c r="H12" s="57">
        <v>0</v>
      </c>
    </row>
    <row r="13" spans="2:18" s="22" customFormat="1" ht="17.100000000000001" customHeight="1" thickBot="1" x14ac:dyDescent="0.25">
      <c r="B13" s="28" t="s">
        <v>28</v>
      </c>
      <c r="C13" s="52">
        <v>0</v>
      </c>
      <c r="D13" s="52">
        <v>0</v>
      </c>
      <c r="E13" s="52">
        <v>0</v>
      </c>
      <c r="F13" s="57">
        <v>0</v>
      </c>
      <c r="G13" s="57">
        <v>0</v>
      </c>
      <c r="H13" s="57">
        <v>0</v>
      </c>
    </row>
    <row r="14" spans="2:18" s="22" customFormat="1" ht="17.100000000000001" customHeight="1" thickBot="1" x14ac:dyDescent="0.25">
      <c r="B14" s="28" t="s">
        <v>18</v>
      </c>
      <c r="C14" s="52">
        <v>0</v>
      </c>
      <c r="D14" s="52">
        <v>0</v>
      </c>
      <c r="E14" s="52">
        <v>0</v>
      </c>
      <c r="F14" s="57">
        <v>0</v>
      </c>
      <c r="G14" s="57">
        <v>0</v>
      </c>
      <c r="H14" s="57">
        <v>0</v>
      </c>
    </row>
    <row r="15" spans="2:18" s="22" customFormat="1" ht="17.100000000000001" customHeight="1" thickBot="1" x14ac:dyDescent="0.25">
      <c r="B15" s="28" t="s">
        <v>27</v>
      </c>
      <c r="C15" s="52">
        <v>0</v>
      </c>
      <c r="D15" s="52">
        <v>0</v>
      </c>
      <c r="E15" s="52">
        <v>18</v>
      </c>
      <c r="F15" s="57">
        <v>0</v>
      </c>
      <c r="G15" s="57">
        <v>0</v>
      </c>
      <c r="H15" s="57">
        <v>0</v>
      </c>
    </row>
    <row r="16" spans="2:18" s="22" customFormat="1" ht="17.100000000000001" customHeight="1" thickBot="1" x14ac:dyDescent="0.25">
      <c r="B16" s="28" t="s">
        <v>15</v>
      </c>
      <c r="C16" s="52">
        <v>0</v>
      </c>
      <c r="D16" s="52">
        <v>0</v>
      </c>
      <c r="E16" s="52">
        <v>5</v>
      </c>
      <c r="F16" s="57">
        <v>0</v>
      </c>
      <c r="G16" s="57">
        <v>0</v>
      </c>
      <c r="H16" s="57">
        <v>0</v>
      </c>
    </row>
    <row r="17" spans="2:10" s="22" customFormat="1" ht="17.100000000000001" customHeight="1" thickBot="1" x14ac:dyDescent="0.25">
      <c r="B17" s="28" t="s">
        <v>10</v>
      </c>
      <c r="C17" s="52">
        <v>0</v>
      </c>
      <c r="D17" s="52">
        <v>0</v>
      </c>
      <c r="E17" s="52">
        <v>16</v>
      </c>
      <c r="F17" s="57">
        <v>0</v>
      </c>
      <c r="G17" s="57">
        <v>0</v>
      </c>
      <c r="H17" s="57">
        <v>0</v>
      </c>
    </row>
    <row r="18" spans="2:10" s="22" customFormat="1" ht="17.100000000000001" customHeight="1" thickBot="1" x14ac:dyDescent="0.25">
      <c r="B18" s="28" t="s">
        <v>100</v>
      </c>
      <c r="C18" s="52">
        <v>0</v>
      </c>
      <c r="D18" s="52">
        <v>0</v>
      </c>
      <c r="E18" s="52">
        <v>35</v>
      </c>
      <c r="F18" s="57">
        <v>0</v>
      </c>
      <c r="G18" s="57">
        <v>0</v>
      </c>
      <c r="H18" s="57">
        <v>0</v>
      </c>
    </row>
    <row r="19" spans="2:10" s="22" customFormat="1" ht="17.100000000000001" customHeight="1" thickBot="1" x14ac:dyDescent="0.25">
      <c r="B19" s="28" t="s">
        <v>101</v>
      </c>
      <c r="C19" s="52">
        <v>0</v>
      </c>
      <c r="D19" s="52">
        <v>0</v>
      </c>
      <c r="E19" s="52">
        <v>0</v>
      </c>
      <c r="F19" s="57">
        <v>0</v>
      </c>
      <c r="G19" s="57">
        <v>0</v>
      </c>
      <c r="H19" s="57">
        <v>0</v>
      </c>
    </row>
    <row r="20" spans="2:10" s="22" customFormat="1" ht="17.100000000000001" customHeight="1" thickBot="1" x14ac:dyDescent="0.25">
      <c r="B20" s="28" t="s">
        <v>102</v>
      </c>
      <c r="C20" s="52">
        <v>0</v>
      </c>
      <c r="D20" s="52">
        <v>0</v>
      </c>
      <c r="E20" s="52">
        <v>0</v>
      </c>
      <c r="F20" s="57">
        <v>0</v>
      </c>
      <c r="G20" s="57">
        <v>0</v>
      </c>
      <c r="H20" s="57">
        <v>0</v>
      </c>
    </row>
    <row r="21" spans="2:10" s="22" customFormat="1" ht="17.100000000000001" customHeight="1" thickBot="1" x14ac:dyDescent="0.25">
      <c r="B21" s="28" t="s">
        <v>29</v>
      </c>
      <c r="C21" s="52">
        <v>0</v>
      </c>
      <c r="D21" s="52">
        <v>0</v>
      </c>
      <c r="E21" s="52">
        <v>0</v>
      </c>
      <c r="F21" s="57">
        <v>0</v>
      </c>
      <c r="G21" s="57">
        <v>0</v>
      </c>
      <c r="H21" s="57">
        <v>0</v>
      </c>
    </row>
    <row r="22" spans="2:10" s="22" customFormat="1" ht="17.100000000000001" customHeight="1" thickBot="1" x14ac:dyDescent="0.25">
      <c r="B22" s="28" t="s">
        <v>11</v>
      </c>
      <c r="C22" s="52">
        <v>0</v>
      </c>
      <c r="D22" s="52">
        <v>0</v>
      </c>
      <c r="E22" s="52">
        <v>0</v>
      </c>
      <c r="F22" s="57">
        <v>0</v>
      </c>
      <c r="G22" s="57">
        <v>0</v>
      </c>
      <c r="H22" s="57">
        <v>0</v>
      </c>
    </row>
    <row r="23" spans="2:10" s="22" customFormat="1" ht="17.100000000000001" customHeight="1" thickBot="1" x14ac:dyDescent="0.25">
      <c r="B23" s="49" t="s">
        <v>16</v>
      </c>
      <c r="C23" s="48">
        <v>6</v>
      </c>
      <c r="D23" s="48">
        <v>0</v>
      </c>
      <c r="E23" s="48">
        <v>112</v>
      </c>
      <c r="F23" s="48">
        <v>0</v>
      </c>
      <c r="G23" s="48">
        <f>SUM(G6:G22)</f>
        <v>0</v>
      </c>
      <c r="H23" s="48">
        <f>SUM(H6:H22)</f>
        <v>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row>
    <row r="28" spans="2:10" s="22" customFormat="1" ht="17.100000000000001" customHeight="1" thickBot="1" x14ac:dyDescent="0.25">
      <c r="B28" s="28" t="s">
        <v>30</v>
      </c>
      <c r="C28" s="59" t="str">
        <f t="shared" ref="C28:D45" si="0">+IF(C6&gt;0,(G6-C6)/C6,"-")</f>
        <v>-</v>
      </c>
      <c r="D28" s="59" t="str">
        <f t="shared" si="0"/>
        <v>-</v>
      </c>
    </row>
    <row r="29" spans="2:10" s="22" customFormat="1" ht="17.100000000000001" customHeight="1" thickBot="1" x14ac:dyDescent="0.25">
      <c r="B29" s="28" t="s">
        <v>31</v>
      </c>
      <c r="C29" s="59" t="str">
        <f t="shared" si="0"/>
        <v>-</v>
      </c>
      <c r="D29" s="59" t="str">
        <f t="shared" si="0"/>
        <v>-</v>
      </c>
    </row>
    <row r="30" spans="2:10" s="22" customFormat="1" ht="17.100000000000001" customHeight="1" thickBot="1" x14ac:dyDescent="0.25">
      <c r="B30" s="28" t="s">
        <v>99</v>
      </c>
      <c r="C30" s="59" t="str">
        <f t="shared" si="0"/>
        <v>-</v>
      </c>
      <c r="D30" s="59" t="str">
        <f t="shared" si="0"/>
        <v>-</v>
      </c>
    </row>
    <row r="31" spans="2:10" s="22" customFormat="1" ht="17.100000000000001" customHeight="1" thickBot="1" x14ac:dyDescent="0.25">
      <c r="B31" s="28" t="s">
        <v>26</v>
      </c>
      <c r="C31" s="59" t="str">
        <f t="shared" si="0"/>
        <v>-</v>
      </c>
      <c r="D31" s="59" t="str">
        <f t="shared" si="0"/>
        <v>-</v>
      </c>
    </row>
    <row r="32" spans="2:10" s="22" customFormat="1" ht="17.100000000000001" customHeight="1" thickBot="1" x14ac:dyDescent="0.25">
      <c r="B32" s="28" t="s">
        <v>8</v>
      </c>
      <c r="C32" s="59" t="str">
        <f t="shared" si="0"/>
        <v>-</v>
      </c>
      <c r="D32" s="59" t="str">
        <f t="shared" si="0"/>
        <v>-</v>
      </c>
    </row>
    <row r="33" spans="2:4" s="22" customFormat="1" ht="17.100000000000001" customHeight="1" thickBot="1" x14ac:dyDescent="0.25">
      <c r="B33" s="28" t="s">
        <v>9</v>
      </c>
      <c r="C33" s="59" t="str">
        <f t="shared" si="0"/>
        <v>-</v>
      </c>
      <c r="D33" s="59" t="str">
        <f t="shared" si="0"/>
        <v>-</v>
      </c>
    </row>
    <row r="34" spans="2:4" s="22" customFormat="1" ht="17.100000000000001" customHeight="1" thickBot="1" x14ac:dyDescent="0.25">
      <c r="B34" s="28" t="s">
        <v>32</v>
      </c>
      <c r="C34" s="59">
        <f t="shared" si="0"/>
        <v>-1</v>
      </c>
      <c r="D34" s="59" t="str">
        <f t="shared" si="0"/>
        <v>-</v>
      </c>
    </row>
    <row r="35" spans="2:4" s="22" customFormat="1" ht="17.100000000000001" customHeight="1" thickBot="1" x14ac:dyDescent="0.25">
      <c r="B35" s="28" t="s">
        <v>28</v>
      </c>
      <c r="C35" s="59" t="str">
        <f t="shared" si="0"/>
        <v>-</v>
      </c>
      <c r="D35" s="59" t="str">
        <f t="shared" si="0"/>
        <v>-</v>
      </c>
    </row>
    <row r="36" spans="2:4" s="22" customFormat="1" ht="17.100000000000001" customHeight="1" thickBot="1" x14ac:dyDescent="0.25">
      <c r="B36" s="28" t="s">
        <v>18</v>
      </c>
      <c r="C36" s="59" t="str">
        <f t="shared" si="0"/>
        <v>-</v>
      </c>
      <c r="D36" s="59" t="str">
        <f t="shared" si="0"/>
        <v>-</v>
      </c>
    </row>
    <row r="37" spans="2:4" s="22" customFormat="1" ht="17.100000000000001" customHeight="1" thickBot="1" x14ac:dyDescent="0.25">
      <c r="B37" s="28" t="s">
        <v>27</v>
      </c>
      <c r="C37" s="59" t="str">
        <f t="shared" si="0"/>
        <v>-</v>
      </c>
      <c r="D37" s="59" t="str">
        <f t="shared" si="0"/>
        <v>-</v>
      </c>
    </row>
    <row r="38" spans="2:4" s="22" customFormat="1" ht="17.100000000000001" customHeight="1" thickBot="1" x14ac:dyDescent="0.25">
      <c r="B38" s="28" t="s">
        <v>15</v>
      </c>
      <c r="C38" s="59" t="str">
        <f t="shared" si="0"/>
        <v>-</v>
      </c>
      <c r="D38" s="59" t="str">
        <f t="shared" si="0"/>
        <v>-</v>
      </c>
    </row>
    <row r="39" spans="2:4" s="22" customFormat="1" ht="17.100000000000001" customHeight="1" thickBot="1" x14ac:dyDescent="0.25">
      <c r="B39" s="28" t="s">
        <v>10</v>
      </c>
      <c r="C39" s="59" t="str">
        <f t="shared" si="0"/>
        <v>-</v>
      </c>
      <c r="D39" s="59" t="str">
        <f t="shared" si="0"/>
        <v>-</v>
      </c>
    </row>
    <row r="40" spans="2:4" s="22" customFormat="1" ht="17.100000000000001" customHeight="1" thickBot="1" x14ac:dyDescent="0.25">
      <c r="B40" s="28" t="s">
        <v>100</v>
      </c>
      <c r="C40" s="59" t="str">
        <f t="shared" si="0"/>
        <v>-</v>
      </c>
      <c r="D40" s="59" t="str">
        <f t="shared" si="0"/>
        <v>-</v>
      </c>
    </row>
    <row r="41" spans="2:4" s="22" customFormat="1" ht="17.100000000000001" customHeight="1" thickBot="1" x14ac:dyDescent="0.25">
      <c r="B41" s="28" t="s">
        <v>101</v>
      </c>
      <c r="C41" s="59" t="str">
        <f t="shared" si="0"/>
        <v>-</v>
      </c>
      <c r="D41" s="59" t="str">
        <f t="shared" si="0"/>
        <v>-</v>
      </c>
    </row>
    <row r="42" spans="2:4" s="22" customFormat="1" ht="17.100000000000001" customHeight="1" thickBot="1" x14ac:dyDescent="0.25">
      <c r="B42" s="28" t="s">
        <v>102</v>
      </c>
      <c r="C42" s="59" t="str">
        <f t="shared" si="0"/>
        <v>-</v>
      </c>
      <c r="D42" s="59" t="str">
        <f t="shared" si="0"/>
        <v>-</v>
      </c>
    </row>
    <row r="43" spans="2:4" s="22" customFormat="1" ht="17.100000000000001" customHeight="1" thickBot="1" x14ac:dyDescent="0.25">
      <c r="B43" s="28" t="s">
        <v>29</v>
      </c>
      <c r="C43" s="59" t="str">
        <f t="shared" si="0"/>
        <v>-</v>
      </c>
      <c r="D43" s="59" t="str">
        <f t="shared" si="0"/>
        <v>-</v>
      </c>
    </row>
    <row r="44" spans="2:4" ht="17.100000000000001" customHeight="1" thickBot="1" x14ac:dyDescent="0.25">
      <c r="B44" s="28" t="s">
        <v>11</v>
      </c>
      <c r="C44" s="59" t="str">
        <f t="shared" si="0"/>
        <v>-</v>
      </c>
      <c r="D44" s="59" t="str">
        <f t="shared" si="0"/>
        <v>-</v>
      </c>
    </row>
    <row r="45" spans="2:4" ht="17.100000000000001" customHeight="1" thickBot="1" x14ac:dyDescent="0.25">
      <c r="B45" s="49" t="s">
        <v>16</v>
      </c>
      <c r="C45" s="63">
        <f t="shared" si="0"/>
        <v>-1</v>
      </c>
      <c r="D45" s="63" t="str">
        <f t="shared" si="0"/>
        <v>-</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176</v>
      </c>
      <c r="E5" s="26" t="s">
        <v>177</v>
      </c>
      <c r="F5" s="47" t="s">
        <v>182</v>
      </c>
      <c r="G5" s="26" t="s">
        <v>183</v>
      </c>
      <c r="H5" s="26" t="s">
        <v>188</v>
      </c>
    </row>
    <row r="6" spans="2:18" s="22" customFormat="1" ht="17.100000000000001" customHeight="1" thickBot="1" x14ac:dyDescent="0.25">
      <c r="B6" s="28" t="s">
        <v>30</v>
      </c>
      <c r="C6" s="29">
        <v>73</v>
      </c>
      <c r="D6" s="29">
        <v>70</v>
      </c>
      <c r="E6" s="29">
        <v>91</v>
      </c>
      <c r="F6" s="29">
        <v>117</v>
      </c>
      <c r="G6" s="29">
        <v>51</v>
      </c>
      <c r="H6" s="29">
        <v>9</v>
      </c>
    </row>
    <row r="7" spans="2:18" s="22" customFormat="1" ht="17.100000000000001" customHeight="1" thickBot="1" x14ac:dyDescent="0.25">
      <c r="B7" s="28" t="s">
        <v>31</v>
      </c>
      <c r="C7" s="29">
        <v>16</v>
      </c>
      <c r="D7" s="29">
        <v>15</v>
      </c>
      <c r="E7" s="29">
        <v>13</v>
      </c>
      <c r="F7" s="29">
        <v>54</v>
      </c>
      <c r="G7" s="29">
        <v>14</v>
      </c>
      <c r="H7" s="29">
        <v>30</v>
      </c>
    </row>
    <row r="8" spans="2:18" s="22" customFormat="1" ht="17.100000000000001" customHeight="1" thickBot="1" x14ac:dyDescent="0.25">
      <c r="B8" s="28" t="s">
        <v>99</v>
      </c>
      <c r="C8" s="29">
        <v>14</v>
      </c>
      <c r="D8" s="29">
        <v>10</v>
      </c>
      <c r="E8" s="29">
        <v>10</v>
      </c>
      <c r="F8" s="29">
        <v>16</v>
      </c>
      <c r="G8" s="29">
        <v>5</v>
      </c>
      <c r="H8" s="29">
        <v>2</v>
      </c>
    </row>
    <row r="9" spans="2:18" s="22" customFormat="1" ht="17.100000000000001" customHeight="1" thickBot="1" x14ac:dyDescent="0.25">
      <c r="B9" s="28" t="s">
        <v>26</v>
      </c>
      <c r="C9" s="29">
        <v>21</v>
      </c>
      <c r="D9" s="29">
        <v>15</v>
      </c>
      <c r="E9" s="29">
        <v>26</v>
      </c>
      <c r="F9" s="29">
        <v>22</v>
      </c>
      <c r="G9" s="29">
        <v>15</v>
      </c>
      <c r="H9" s="29">
        <v>1</v>
      </c>
    </row>
    <row r="10" spans="2:18" s="22" customFormat="1" ht="17.100000000000001" customHeight="1" thickBot="1" x14ac:dyDescent="0.25">
      <c r="B10" s="28" t="s">
        <v>8</v>
      </c>
      <c r="C10" s="29">
        <v>10</v>
      </c>
      <c r="D10" s="29">
        <v>21</v>
      </c>
      <c r="E10" s="29">
        <v>27</v>
      </c>
      <c r="F10" s="29">
        <v>47</v>
      </c>
      <c r="G10" s="29">
        <v>4</v>
      </c>
      <c r="H10" s="29">
        <v>349</v>
      </c>
    </row>
    <row r="11" spans="2:18" s="22" customFormat="1" ht="17.100000000000001" customHeight="1" thickBot="1" x14ac:dyDescent="0.25">
      <c r="B11" s="28" t="s">
        <v>9</v>
      </c>
      <c r="C11" s="29">
        <v>1</v>
      </c>
      <c r="D11" s="29">
        <v>0</v>
      </c>
      <c r="E11" s="29">
        <v>1</v>
      </c>
      <c r="F11" s="29">
        <v>13</v>
      </c>
      <c r="G11" s="29">
        <v>0</v>
      </c>
      <c r="H11" s="29">
        <v>5</v>
      </c>
    </row>
    <row r="12" spans="2:18" s="22" customFormat="1" ht="17.100000000000001" customHeight="1" thickBot="1" x14ac:dyDescent="0.25">
      <c r="B12" s="28" t="s">
        <v>32</v>
      </c>
      <c r="C12" s="29">
        <v>23</v>
      </c>
      <c r="D12" s="29">
        <v>24</v>
      </c>
      <c r="E12" s="29">
        <v>32</v>
      </c>
      <c r="F12" s="29">
        <v>55</v>
      </c>
      <c r="G12" s="29">
        <v>25</v>
      </c>
      <c r="H12" s="29">
        <v>7</v>
      </c>
    </row>
    <row r="13" spans="2:18" s="22" customFormat="1" ht="17.100000000000001" customHeight="1" thickBot="1" x14ac:dyDescent="0.25">
      <c r="B13" s="28" t="s">
        <v>28</v>
      </c>
      <c r="C13" s="29">
        <v>8</v>
      </c>
      <c r="D13" s="29">
        <v>7</v>
      </c>
      <c r="E13" s="29">
        <v>14</v>
      </c>
      <c r="F13" s="29">
        <v>81</v>
      </c>
      <c r="G13" s="29">
        <v>11</v>
      </c>
      <c r="H13" s="29">
        <v>20</v>
      </c>
    </row>
    <row r="14" spans="2:18" s="22" customFormat="1" ht="17.100000000000001" customHeight="1" thickBot="1" x14ac:dyDescent="0.25">
      <c r="B14" s="28" t="s">
        <v>18</v>
      </c>
      <c r="C14" s="29">
        <v>487</v>
      </c>
      <c r="D14" s="29">
        <v>512</v>
      </c>
      <c r="E14" s="29">
        <v>528</v>
      </c>
      <c r="F14" s="29">
        <v>692</v>
      </c>
      <c r="G14" s="29">
        <v>357</v>
      </c>
      <c r="H14" s="29">
        <v>300</v>
      </c>
    </row>
    <row r="15" spans="2:18" s="22" customFormat="1" ht="17.100000000000001" customHeight="1" thickBot="1" x14ac:dyDescent="0.25">
      <c r="B15" s="28" t="s">
        <v>27</v>
      </c>
      <c r="C15" s="29">
        <v>70</v>
      </c>
      <c r="D15" s="29">
        <v>47</v>
      </c>
      <c r="E15" s="29">
        <v>65</v>
      </c>
      <c r="F15" s="29">
        <v>181</v>
      </c>
      <c r="G15" s="29">
        <v>79</v>
      </c>
      <c r="H15" s="29">
        <v>50</v>
      </c>
    </row>
    <row r="16" spans="2:18" s="22" customFormat="1" ht="17.100000000000001" customHeight="1" thickBot="1" x14ac:dyDescent="0.25">
      <c r="B16" s="28" t="s">
        <v>15</v>
      </c>
      <c r="C16" s="29">
        <v>3</v>
      </c>
      <c r="D16" s="29">
        <v>2</v>
      </c>
      <c r="E16" s="29">
        <v>2</v>
      </c>
      <c r="F16" s="29">
        <v>14</v>
      </c>
      <c r="G16" s="29">
        <v>10</v>
      </c>
      <c r="H16" s="29">
        <v>1</v>
      </c>
    </row>
    <row r="17" spans="2:10" s="22" customFormat="1" ht="17.100000000000001" customHeight="1" thickBot="1" x14ac:dyDescent="0.25">
      <c r="B17" s="28" t="s">
        <v>10</v>
      </c>
      <c r="C17" s="29">
        <v>27</v>
      </c>
      <c r="D17" s="29">
        <v>39</v>
      </c>
      <c r="E17" s="29">
        <v>38</v>
      </c>
      <c r="F17" s="29">
        <v>85</v>
      </c>
      <c r="G17" s="29">
        <v>14</v>
      </c>
      <c r="H17" s="29">
        <v>21</v>
      </c>
    </row>
    <row r="18" spans="2:10" s="22" customFormat="1" ht="17.100000000000001" customHeight="1" thickBot="1" x14ac:dyDescent="0.25">
      <c r="B18" s="28" t="s">
        <v>100</v>
      </c>
      <c r="C18" s="29">
        <v>103</v>
      </c>
      <c r="D18" s="29">
        <v>86</v>
      </c>
      <c r="E18" s="29">
        <v>101</v>
      </c>
      <c r="F18" s="29">
        <v>321</v>
      </c>
      <c r="G18" s="29">
        <v>84</v>
      </c>
      <c r="H18" s="29">
        <v>60</v>
      </c>
    </row>
    <row r="19" spans="2:10" s="22" customFormat="1" ht="17.100000000000001" customHeight="1" thickBot="1" x14ac:dyDescent="0.25">
      <c r="B19" s="28" t="s">
        <v>101</v>
      </c>
      <c r="C19" s="29">
        <v>9</v>
      </c>
      <c r="D19" s="29">
        <v>13</v>
      </c>
      <c r="E19" s="29">
        <v>25</v>
      </c>
      <c r="F19" s="29">
        <v>65</v>
      </c>
      <c r="G19" s="29">
        <v>2</v>
      </c>
      <c r="H19" s="29">
        <v>45</v>
      </c>
    </row>
    <row r="20" spans="2:10" s="22" customFormat="1" ht="17.100000000000001" customHeight="1" thickBot="1" x14ac:dyDescent="0.25">
      <c r="B20" s="28" t="s">
        <v>102</v>
      </c>
      <c r="C20" s="29">
        <v>2</v>
      </c>
      <c r="D20" s="29">
        <v>7</v>
      </c>
      <c r="E20" s="29">
        <v>8</v>
      </c>
      <c r="F20" s="29">
        <v>10</v>
      </c>
      <c r="G20" s="29">
        <v>0</v>
      </c>
      <c r="H20" s="29">
        <v>2</v>
      </c>
    </row>
    <row r="21" spans="2:10" s="22" customFormat="1" ht="17.100000000000001" customHeight="1" thickBot="1" x14ac:dyDescent="0.25">
      <c r="B21" s="28" t="s">
        <v>29</v>
      </c>
      <c r="C21" s="29">
        <v>8</v>
      </c>
      <c r="D21" s="29">
        <v>21</v>
      </c>
      <c r="E21" s="29">
        <v>23</v>
      </c>
      <c r="F21" s="29">
        <v>39</v>
      </c>
      <c r="G21" s="29">
        <v>37</v>
      </c>
      <c r="H21" s="29">
        <v>19</v>
      </c>
    </row>
    <row r="22" spans="2:10" s="22" customFormat="1" ht="17.100000000000001" customHeight="1" thickBot="1" x14ac:dyDescent="0.25">
      <c r="B22" s="28" t="s">
        <v>11</v>
      </c>
      <c r="C22" s="29">
        <v>5</v>
      </c>
      <c r="D22" s="29">
        <v>2</v>
      </c>
      <c r="E22" s="29">
        <v>2</v>
      </c>
      <c r="F22" s="29">
        <v>0</v>
      </c>
      <c r="G22" s="29">
        <v>0</v>
      </c>
      <c r="H22" s="29">
        <v>1</v>
      </c>
    </row>
    <row r="23" spans="2:10" s="22" customFormat="1" ht="17.100000000000001" customHeight="1" thickBot="1" x14ac:dyDescent="0.25">
      <c r="B23" s="49" t="s">
        <v>16</v>
      </c>
      <c r="C23" s="48">
        <v>880</v>
      </c>
      <c r="D23" s="48">
        <v>891</v>
      </c>
      <c r="E23" s="48">
        <v>1006</v>
      </c>
      <c r="F23" s="48">
        <v>1812</v>
      </c>
      <c r="G23" s="48">
        <f>SUM(G6:G22)</f>
        <v>708</v>
      </c>
      <c r="H23" s="48">
        <f>SUM(H6:H22)</f>
        <v>922</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row>
    <row r="28" spans="2:10" s="22" customFormat="1" ht="17.100000000000001" customHeight="1" thickBot="1" x14ac:dyDescent="0.25">
      <c r="B28" s="28" t="s">
        <v>30</v>
      </c>
      <c r="C28" s="30">
        <f>+IF(C6&gt;0,(G6-C6)/C6,"-")</f>
        <v>-0.30136986301369861</v>
      </c>
      <c r="D28" s="30">
        <f>+IF(D6&gt;0,(H6-D6)/D6,"-")</f>
        <v>-0.87142857142857144</v>
      </c>
    </row>
    <row r="29" spans="2:10" s="22" customFormat="1" ht="17.100000000000001" customHeight="1" thickBot="1" x14ac:dyDescent="0.25">
      <c r="B29" s="28" t="s">
        <v>31</v>
      </c>
      <c r="C29" s="30">
        <f t="shared" ref="C29:C45" si="0">+IF(C7&gt;0,(G7-C7)/C7,"-")</f>
        <v>-0.125</v>
      </c>
      <c r="D29" s="30">
        <f t="shared" ref="D29:D45" si="1">+IF(D7&gt;0,(H7-D7)/D7,"-")</f>
        <v>1</v>
      </c>
    </row>
    <row r="30" spans="2:10" s="22" customFormat="1" ht="17.100000000000001" customHeight="1" thickBot="1" x14ac:dyDescent="0.25">
      <c r="B30" s="28" t="s">
        <v>99</v>
      </c>
      <c r="C30" s="30">
        <f t="shared" si="0"/>
        <v>-0.6428571428571429</v>
      </c>
      <c r="D30" s="30">
        <f t="shared" si="1"/>
        <v>-0.8</v>
      </c>
    </row>
    <row r="31" spans="2:10" s="22" customFormat="1" ht="17.100000000000001" customHeight="1" thickBot="1" x14ac:dyDescent="0.25">
      <c r="B31" s="28" t="s">
        <v>26</v>
      </c>
      <c r="C31" s="30">
        <f t="shared" si="0"/>
        <v>-0.2857142857142857</v>
      </c>
      <c r="D31" s="30">
        <f t="shared" si="1"/>
        <v>-0.93333333333333335</v>
      </c>
    </row>
    <row r="32" spans="2:10" s="22" customFormat="1" ht="17.100000000000001" customHeight="1" thickBot="1" x14ac:dyDescent="0.25">
      <c r="B32" s="28" t="s">
        <v>8</v>
      </c>
      <c r="C32" s="30">
        <f t="shared" si="0"/>
        <v>-0.6</v>
      </c>
      <c r="D32" s="30">
        <f t="shared" si="1"/>
        <v>15.619047619047619</v>
      </c>
    </row>
    <row r="33" spans="2:4" s="22" customFormat="1" ht="17.100000000000001" customHeight="1" thickBot="1" x14ac:dyDescent="0.25">
      <c r="B33" s="28" t="s">
        <v>9</v>
      </c>
      <c r="C33" s="30">
        <f t="shared" si="0"/>
        <v>-1</v>
      </c>
      <c r="D33" s="30" t="str">
        <f t="shared" si="1"/>
        <v>-</v>
      </c>
    </row>
    <row r="34" spans="2:4" s="22" customFormat="1" ht="17.100000000000001" customHeight="1" thickBot="1" x14ac:dyDescent="0.25">
      <c r="B34" s="28" t="s">
        <v>32</v>
      </c>
      <c r="C34" s="30">
        <f t="shared" si="0"/>
        <v>8.6956521739130432E-2</v>
      </c>
      <c r="D34" s="30">
        <f t="shared" si="1"/>
        <v>-0.70833333333333337</v>
      </c>
    </row>
    <row r="35" spans="2:4" s="22" customFormat="1" ht="17.100000000000001" customHeight="1" thickBot="1" x14ac:dyDescent="0.25">
      <c r="B35" s="28" t="s">
        <v>28</v>
      </c>
      <c r="C35" s="30">
        <f t="shared" si="0"/>
        <v>0.375</v>
      </c>
      <c r="D35" s="30">
        <f t="shared" si="1"/>
        <v>1.8571428571428572</v>
      </c>
    </row>
    <row r="36" spans="2:4" s="22" customFormat="1" ht="17.100000000000001" customHeight="1" thickBot="1" x14ac:dyDescent="0.25">
      <c r="B36" s="28" t="s">
        <v>18</v>
      </c>
      <c r="C36" s="30">
        <f t="shared" si="0"/>
        <v>-0.26694045174537989</v>
      </c>
      <c r="D36" s="30">
        <f t="shared" si="1"/>
        <v>-0.4140625</v>
      </c>
    </row>
    <row r="37" spans="2:4" s="22" customFormat="1" ht="17.100000000000001" customHeight="1" thickBot="1" x14ac:dyDescent="0.25">
      <c r="B37" s="28" t="s">
        <v>27</v>
      </c>
      <c r="C37" s="30">
        <f t="shared" si="0"/>
        <v>0.12857142857142856</v>
      </c>
      <c r="D37" s="30">
        <f t="shared" si="1"/>
        <v>6.3829787234042548E-2</v>
      </c>
    </row>
    <row r="38" spans="2:4" s="22" customFormat="1" ht="17.100000000000001" customHeight="1" thickBot="1" x14ac:dyDescent="0.25">
      <c r="B38" s="28" t="s">
        <v>15</v>
      </c>
      <c r="C38" s="30">
        <f t="shared" si="0"/>
        <v>2.3333333333333335</v>
      </c>
      <c r="D38" s="30">
        <f t="shared" si="1"/>
        <v>-0.5</v>
      </c>
    </row>
    <row r="39" spans="2:4" s="22" customFormat="1" ht="17.100000000000001" customHeight="1" thickBot="1" x14ac:dyDescent="0.25">
      <c r="B39" s="28" t="s">
        <v>10</v>
      </c>
      <c r="C39" s="30">
        <f t="shared" si="0"/>
        <v>-0.48148148148148145</v>
      </c>
      <c r="D39" s="30">
        <f t="shared" si="1"/>
        <v>-0.46153846153846156</v>
      </c>
    </row>
    <row r="40" spans="2:4" s="22" customFormat="1" ht="17.100000000000001" customHeight="1" thickBot="1" x14ac:dyDescent="0.25">
      <c r="B40" s="28" t="s">
        <v>100</v>
      </c>
      <c r="C40" s="30">
        <f t="shared" si="0"/>
        <v>-0.18446601941747573</v>
      </c>
      <c r="D40" s="30">
        <f t="shared" si="1"/>
        <v>-0.30232558139534882</v>
      </c>
    </row>
    <row r="41" spans="2:4" s="22" customFormat="1" ht="17.100000000000001" customHeight="1" thickBot="1" x14ac:dyDescent="0.25">
      <c r="B41" s="28" t="s">
        <v>101</v>
      </c>
      <c r="C41" s="30">
        <f t="shared" si="0"/>
        <v>-0.77777777777777779</v>
      </c>
      <c r="D41" s="30">
        <f t="shared" si="1"/>
        <v>2.4615384615384617</v>
      </c>
    </row>
    <row r="42" spans="2:4" s="22" customFormat="1" ht="17.100000000000001" customHeight="1" thickBot="1" x14ac:dyDescent="0.25">
      <c r="B42" s="28" t="s">
        <v>102</v>
      </c>
      <c r="C42" s="30">
        <f t="shared" si="0"/>
        <v>-1</v>
      </c>
      <c r="D42" s="30">
        <f t="shared" si="1"/>
        <v>-0.7142857142857143</v>
      </c>
    </row>
    <row r="43" spans="2:4" s="22" customFormat="1" ht="17.100000000000001" customHeight="1" thickBot="1" x14ac:dyDescent="0.25">
      <c r="B43" s="28" t="s">
        <v>29</v>
      </c>
      <c r="C43" s="30">
        <f t="shared" si="0"/>
        <v>3.625</v>
      </c>
      <c r="D43" s="30">
        <f t="shared" si="1"/>
        <v>-9.5238095238095233E-2</v>
      </c>
    </row>
    <row r="44" spans="2:4" ht="17.100000000000001" customHeight="1" thickBot="1" x14ac:dyDescent="0.25">
      <c r="B44" s="28" t="s">
        <v>11</v>
      </c>
      <c r="C44" s="30">
        <f t="shared" si="0"/>
        <v>-1</v>
      </c>
      <c r="D44" s="30">
        <f t="shared" si="1"/>
        <v>-0.5</v>
      </c>
    </row>
    <row r="45" spans="2:4" ht="17.100000000000001" customHeight="1" thickBot="1" x14ac:dyDescent="0.25">
      <c r="B45" s="49" t="s">
        <v>16</v>
      </c>
      <c r="C45" s="51">
        <f t="shared" si="0"/>
        <v>-0.19545454545454546</v>
      </c>
      <c r="D45" s="51">
        <f t="shared" si="1"/>
        <v>3.479236812570146E-2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176</v>
      </c>
      <c r="E5" s="26" t="s">
        <v>177</v>
      </c>
      <c r="F5" s="47" t="s">
        <v>182</v>
      </c>
      <c r="G5" s="26" t="s">
        <v>183</v>
      </c>
      <c r="H5" s="26" t="s">
        <v>188</v>
      </c>
    </row>
    <row r="6" spans="2:18" s="22" customFormat="1" ht="17.100000000000001" customHeight="1" thickBot="1" x14ac:dyDescent="0.25">
      <c r="B6" s="28" t="s">
        <v>30</v>
      </c>
      <c r="C6" s="29">
        <v>10</v>
      </c>
      <c r="D6" s="29">
        <v>23</v>
      </c>
      <c r="E6" s="29">
        <v>35</v>
      </c>
      <c r="F6" s="57">
        <v>0</v>
      </c>
      <c r="G6" s="57">
        <v>0</v>
      </c>
      <c r="H6" s="57">
        <v>0</v>
      </c>
    </row>
    <row r="7" spans="2:18" s="22" customFormat="1" ht="17.100000000000001" customHeight="1" thickBot="1" x14ac:dyDescent="0.25">
      <c r="B7" s="28" t="s">
        <v>31</v>
      </c>
      <c r="C7" s="29">
        <v>11</v>
      </c>
      <c r="D7" s="29">
        <v>20</v>
      </c>
      <c r="E7" s="29">
        <v>20</v>
      </c>
      <c r="F7" s="57">
        <v>0</v>
      </c>
      <c r="G7" s="57">
        <v>0</v>
      </c>
      <c r="H7" s="57">
        <v>0</v>
      </c>
    </row>
    <row r="8" spans="2:18" s="22" customFormat="1" ht="17.100000000000001" customHeight="1" thickBot="1" x14ac:dyDescent="0.25">
      <c r="B8" s="28" t="s">
        <v>99</v>
      </c>
      <c r="C8" s="29">
        <v>8</v>
      </c>
      <c r="D8" s="29">
        <v>7</v>
      </c>
      <c r="E8" s="29">
        <v>18</v>
      </c>
      <c r="F8" s="57">
        <v>0</v>
      </c>
      <c r="G8" s="57">
        <v>0</v>
      </c>
      <c r="H8" s="57">
        <v>0</v>
      </c>
    </row>
    <row r="9" spans="2:18" s="22" customFormat="1" ht="17.100000000000001" customHeight="1" thickBot="1" x14ac:dyDescent="0.25">
      <c r="B9" s="28" t="s">
        <v>26</v>
      </c>
      <c r="C9" s="29">
        <v>5</v>
      </c>
      <c r="D9" s="29">
        <v>4</v>
      </c>
      <c r="E9" s="29">
        <v>9</v>
      </c>
      <c r="F9" s="57">
        <v>0</v>
      </c>
      <c r="G9" s="57">
        <v>0</v>
      </c>
      <c r="H9" s="57">
        <v>0</v>
      </c>
    </row>
    <row r="10" spans="2:18" s="22" customFormat="1" ht="17.100000000000001" customHeight="1" thickBot="1" x14ac:dyDescent="0.25">
      <c r="B10" s="28" t="s">
        <v>8</v>
      </c>
      <c r="C10" s="29">
        <v>6</v>
      </c>
      <c r="D10" s="29">
        <v>9</v>
      </c>
      <c r="E10" s="29">
        <v>27</v>
      </c>
      <c r="F10" s="57">
        <v>0</v>
      </c>
      <c r="G10" s="57">
        <v>0</v>
      </c>
      <c r="H10" s="57">
        <v>0</v>
      </c>
    </row>
    <row r="11" spans="2:18" s="22" customFormat="1" ht="17.100000000000001" customHeight="1" thickBot="1" x14ac:dyDescent="0.25">
      <c r="B11" s="28" t="s">
        <v>9</v>
      </c>
      <c r="C11" s="29">
        <v>0</v>
      </c>
      <c r="D11" s="29">
        <v>0</v>
      </c>
      <c r="E11" s="29">
        <v>0</v>
      </c>
      <c r="F11" s="57">
        <v>0</v>
      </c>
      <c r="G11" s="57">
        <v>0</v>
      </c>
      <c r="H11" s="57">
        <v>0</v>
      </c>
    </row>
    <row r="12" spans="2:18" s="22" customFormat="1" ht="17.100000000000001" customHeight="1" thickBot="1" x14ac:dyDescent="0.25">
      <c r="B12" s="28" t="s">
        <v>32</v>
      </c>
      <c r="C12" s="29">
        <v>10</v>
      </c>
      <c r="D12" s="29">
        <v>19</v>
      </c>
      <c r="E12" s="29">
        <v>6</v>
      </c>
      <c r="F12" s="57">
        <v>0</v>
      </c>
      <c r="G12" s="57">
        <v>0</v>
      </c>
      <c r="H12" s="57">
        <v>0</v>
      </c>
    </row>
    <row r="13" spans="2:18" s="22" customFormat="1" ht="17.100000000000001" customHeight="1" thickBot="1" x14ac:dyDescent="0.25">
      <c r="B13" s="28" t="s">
        <v>28</v>
      </c>
      <c r="C13" s="29">
        <v>4</v>
      </c>
      <c r="D13" s="29">
        <v>11</v>
      </c>
      <c r="E13" s="29">
        <v>15</v>
      </c>
      <c r="F13" s="57">
        <v>0</v>
      </c>
      <c r="G13" s="57">
        <v>0</v>
      </c>
      <c r="H13" s="57">
        <v>0</v>
      </c>
    </row>
    <row r="14" spans="2:18" s="22" customFormat="1" ht="17.100000000000001" customHeight="1" thickBot="1" x14ac:dyDescent="0.25">
      <c r="B14" s="28" t="s">
        <v>18</v>
      </c>
      <c r="C14" s="29">
        <v>22</v>
      </c>
      <c r="D14" s="29">
        <v>15</v>
      </c>
      <c r="E14" s="29">
        <v>23</v>
      </c>
      <c r="F14" s="57">
        <v>0</v>
      </c>
      <c r="G14" s="57">
        <v>0</v>
      </c>
      <c r="H14" s="57">
        <v>0</v>
      </c>
    </row>
    <row r="15" spans="2:18" s="22" customFormat="1" ht="17.100000000000001" customHeight="1" thickBot="1" x14ac:dyDescent="0.25">
      <c r="B15" s="28" t="s">
        <v>27</v>
      </c>
      <c r="C15" s="29">
        <v>13</v>
      </c>
      <c r="D15" s="29">
        <v>18</v>
      </c>
      <c r="E15" s="29">
        <v>32</v>
      </c>
      <c r="F15" s="57">
        <v>0</v>
      </c>
      <c r="G15" s="57">
        <v>0</v>
      </c>
      <c r="H15" s="57">
        <v>0</v>
      </c>
    </row>
    <row r="16" spans="2:18" s="22" customFormat="1" ht="17.100000000000001" customHeight="1" thickBot="1" x14ac:dyDescent="0.25">
      <c r="B16" s="28" t="s">
        <v>15</v>
      </c>
      <c r="C16" s="29">
        <v>2</v>
      </c>
      <c r="D16" s="29">
        <v>1</v>
      </c>
      <c r="E16" s="29">
        <v>5</v>
      </c>
      <c r="F16" s="57">
        <v>0</v>
      </c>
      <c r="G16" s="57">
        <v>0</v>
      </c>
      <c r="H16" s="57">
        <v>0</v>
      </c>
    </row>
    <row r="17" spans="2:10" s="22" customFormat="1" ht="17.100000000000001" customHeight="1" thickBot="1" x14ac:dyDescent="0.25">
      <c r="B17" s="28" t="s">
        <v>10</v>
      </c>
      <c r="C17" s="29">
        <v>7</v>
      </c>
      <c r="D17" s="29">
        <v>7</v>
      </c>
      <c r="E17" s="29">
        <v>9</v>
      </c>
      <c r="F17" s="57">
        <v>0</v>
      </c>
      <c r="G17" s="57">
        <v>0</v>
      </c>
      <c r="H17" s="57">
        <v>0</v>
      </c>
    </row>
    <row r="18" spans="2:10" s="22" customFormat="1" ht="17.100000000000001" customHeight="1" thickBot="1" x14ac:dyDescent="0.25">
      <c r="B18" s="28" t="s">
        <v>100</v>
      </c>
      <c r="C18" s="29">
        <v>21</v>
      </c>
      <c r="D18" s="29">
        <v>9</v>
      </c>
      <c r="E18" s="29">
        <v>35</v>
      </c>
      <c r="F18" s="57">
        <v>0</v>
      </c>
      <c r="G18" s="57">
        <v>0</v>
      </c>
      <c r="H18" s="57">
        <v>0</v>
      </c>
    </row>
    <row r="19" spans="2:10" s="22" customFormat="1" ht="17.100000000000001" customHeight="1" thickBot="1" x14ac:dyDescent="0.25">
      <c r="B19" s="28" t="s">
        <v>101</v>
      </c>
      <c r="C19" s="29">
        <v>2</v>
      </c>
      <c r="D19" s="29">
        <v>1</v>
      </c>
      <c r="E19" s="29">
        <v>2</v>
      </c>
      <c r="F19" s="57">
        <v>0</v>
      </c>
      <c r="G19" s="57">
        <v>0</v>
      </c>
      <c r="H19" s="57">
        <v>0</v>
      </c>
    </row>
    <row r="20" spans="2:10" s="22" customFormat="1" ht="17.100000000000001" customHeight="1" thickBot="1" x14ac:dyDescent="0.25">
      <c r="B20" s="28" t="s">
        <v>102</v>
      </c>
      <c r="C20" s="29">
        <v>7</v>
      </c>
      <c r="D20" s="29">
        <v>11</v>
      </c>
      <c r="E20" s="29">
        <v>10</v>
      </c>
      <c r="F20" s="57">
        <v>0</v>
      </c>
      <c r="G20" s="57">
        <v>0</v>
      </c>
      <c r="H20" s="57">
        <v>0</v>
      </c>
    </row>
    <row r="21" spans="2:10" s="22" customFormat="1" ht="17.100000000000001" customHeight="1" thickBot="1" x14ac:dyDescent="0.25">
      <c r="B21" s="28" t="s">
        <v>29</v>
      </c>
      <c r="C21" s="29">
        <v>8</v>
      </c>
      <c r="D21" s="29">
        <v>8</v>
      </c>
      <c r="E21" s="29">
        <v>10</v>
      </c>
      <c r="F21" s="57">
        <v>0</v>
      </c>
      <c r="G21" s="57">
        <v>0</v>
      </c>
      <c r="H21" s="57">
        <v>0</v>
      </c>
    </row>
    <row r="22" spans="2:10" s="22" customFormat="1" ht="17.100000000000001" customHeight="1" thickBot="1" x14ac:dyDescent="0.25">
      <c r="B22" s="28" t="s">
        <v>11</v>
      </c>
      <c r="C22" s="29">
        <v>5</v>
      </c>
      <c r="D22" s="29">
        <v>5</v>
      </c>
      <c r="E22" s="29">
        <v>12</v>
      </c>
      <c r="F22" s="29">
        <v>0</v>
      </c>
      <c r="G22" s="29">
        <v>0</v>
      </c>
      <c r="H22" s="29">
        <v>0</v>
      </c>
    </row>
    <row r="23" spans="2:10" s="22" customFormat="1" ht="17.100000000000001" customHeight="1" thickBot="1" x14ac:dyDescent="0.25">
      <c r="B23" s="49" t="s">
        <v>16</v>
      </c>
      <c r="C23" s="48">
        <v>141</v>
      </c>
      <c r="D23" s="48">
        <v>168</v>
      </c>
      <c r="E23" s="48">
        <v>268</v>
      </c>
      <c r="F23" s="48">
        <v>0</v>
      </c>
      <c r="G23" s="48">
        <v>0</v>
      </c>
      <c r="H23" s="48">
        <v>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row>
    <row r="28" spans="2:10" s="22" customFormat="1" ht="17.100000000000001" customHeight="1" thickBot="1" x14ac:dyDescent="0.25">
      <c r="B28" s="28" t="s">
        <v>30</v>
      </c>
      <c r="C28" s="30">
        <f t="shared" ref="C28:D45" si="0">+IF(C6&gt;0,(G6-C6)/C6,"-")</f>
        <v>-1</v>
      </c>
      <c r="D28" s="30">
        <f t="shared" si="0"/>
        <v>-1</v>
      </c>
    </row>
    <row r="29" spans="2:10" s="22" customFormat="1" ht="17.100000000000001" customHeight="1" thickBot="1" x14ac:dyDescent="0.25">
      <c r="B29" s="28" t="s">
        <v>31</v>
      </c>
      <c r="C29" s="30">
        <f>+IF(C7&gt;0,(G7-C7)/C7,"-")</f>
        <v>-1</v>
      </c>
      <c r="D29" s="30">
        <f t="shared" si="0"/>
        <v>-1</v>
      </c>
    </row>
    <row r="30" spans="2:10" s="22" customFormat="1" ht="17.100000000000001" customHeight="1" thickBot="1" x14ac:dyDescent="0.25">
      <c r="B30" s="28" t="s">
        <v>99</v>
      </c>
      <c r="C30" s="30">
        <f t="shared" si="0"/>
        <v>-1</v>
      </c>
      <c r="D30" s="30">
        <f t="shared" si="0"/>
        <v>-1</v>
      </c>
    </row>
    <row r="31" spans="2:10" s="22" customFormat="1" ht="17.100000000000001" customHeight="1" thickBot="1" x14ac:dyDescent="0.25">
      <c r="B31" s="28" t="s">
        <v>26</v>
      </c>
      <c r="C31" s="30">
        <f t="shared" si="0"/>
        <v>-1</v>
      </c>
      <c r="D31" s="30">
        <f t="shared" si="0"/>
        <v>-1</v>
      </c>
    </row>
    <row r="32" spans="2:10" s="22" customFormat="1" ht="17.100000000000001" customHeight="1" thickBot="1" x14ac:dyDescent="0.25">
      <c r="B32" s="28" t="s">
        <v>8</v>
      </c>
      <c r="C32" s="30">
        <f t="shared" si="0"/>
        <v>-1</v>
      </c>
      <c r="D32" s="30">
        <f t="shared" si="0"/>
        <v>-1</v>
      </c>
    </row>
    <row r="33" spans="2:4" s="22" customFormat="1" ht="17.100000000000001" customHeight="1" thickBot="1" x14ac:dyDescent="0.25">
      <c r="B33" s="28" t="s">
        <v>9</v>
      </c>
      <c r="C33" s="59" t="str">
        <f t="shared" si="0"/>
        <v>-</v>
      </c>
      <c r="D33" s="30" t="str">
        <f t="shared" si="0"/>
        <v>-</v>
      </c>
    </row>
    <row r="34" spans="2:4" s="22" customFormat="1" ht="17.100000000000001" customHeight="1" thickBot="1" x14ac:dyDescent="0.25">
      <c r="B34" s="28" t="s">
        <v>32</v>
      </c>
      <c r="C34" s="30">
        <f t="shared" si="0"/>
        <v>-1</v>
      </c>
      <c r="D34" s="30">
        <f t="shared" si="0"/>
        <v>-1</v>
      </c>
    </row>
    <row r="35" spans="2:4" s="22" customFormat="1" ht="17.100000000000001" customHeight="1" thickBot="1" x14ac:dyDescent="0.25">
      <c r="B35" s="28" t="s">
        <v>28</v>
      </c>
      <c r="C35" s="30">
        <f t="shared" si="0"/>
        <v>-1</v>
      </c>
      <c r="D35" s="30">
        <f t="shared" si="0"/>
        <v>-1</v>
      </c>
    </row>
    <row r="36" spans="2:4" s="22" customFormat="1" ht="17.100000000000001" customHeight="1" thickBot="1" x14ac:dyDescent="0.25">
      <c r="B36" s="28" t="s">
        <v>18</v>
      </c>
      <c r="C36" s="30">
        <f t="shared" si="0"/>
        <v>-1</v>
      </c>
      <c r="D36" s="30">
        <f t="shared" si="0"/>
        <v>-1</v>
      </c>
    </row>
    <row r="37" spans="2:4" s="22" customFormat="1" ht="17.100000000000001" customHeight="1" thickBot="1" x14ac:dyDescent="0.25">
      <c r="B37" s="28" t="s">
        <v>27</v>
      </c>
      <c r="C37" s="30">
        <f t="shared" si="0"/>
        <v>-1</v>
      </c>
      <c r="D37" s="30">
        <f t="shared" si="0"/>
        <v>-1</v>
      </c>
    </row>
    <row r="38" spans="2:4" s="22" customFormat="1" ht="17.100000000000001" customHeight="1" thickBot="1" x14ac:dyDescent="0.25">
      <c r="B38" s="28" t="s">
        <v>15</v>
      </c>
      <c r="C38" s="30">
        <f t="shared" si="0"/>
        <v>-1</v>
      </c>
      <c r="D38" s="30">
        <f t="shared" si="0"/>
        <v>-1</v>
      </c>
    </row>
    <row r="39" spans="2:4" s="22" customFormat="1" ht="17.100000000000001" customHeight="1" thickBot="1" x14ac:dyDescent="0.25">
      <c r="B39" s="28" t="s">
        <v>10</v>
      </c>
      <c r="C39" s="30">
        <f t="shared" si="0"/>
        <v>-1</v>
      </c>
      <c r="D39" s="30">
        <f t="shared" si="0"/>
        <v>-1</v>
      </c>
    </row>
    <row r="40" spans="2:4" s="22" customFormat="1" ht="17.100000000000001" customHeight="1" thickBot="1" x14ac:dyDescent="0.25">
      <c r="B40" s="28" t="s">
        <v>100</v>
      </c>
      <c r="C40" s="30">
        <f t="shared" si="0"/>
        <v>-1</v>
      </c>
      <c r="D40" s="30">
        <f t="shared" si="0"/>
        <v>-1</v>
      </c>
    </row>
    <row r="41" spans="2:4" s="22" customFormat="1" ht="17.100000000000001" customHeight="1" thickBot="1" x14ac:dyDescent="0.25">
      <c r="B41" s="28" t="s">
        <v>101</v>
      </c>
      <c r="C41" s="30">
        <f t="shared" si="0"/>
        <v>-1</v>
      </c>
      <c r="D41" s="30">
        <f t="shared" si="0"/>
        <v>-1</v>
      </c>
    </row>
    <row r="42" spans="2:4" s="22" customFormat="1" ht="17.100000000000001" customHeight="1" thickBot="1" x14ac:dyDescent="0.25">
      <c r="B42" s="28" t="s">
        <v>102</v>
      </c>
      <c r="C42" s="30">
        <f t="shared" si="0"/>
        <v>-1</v>
      </c>
      <c r="D42" s="30">
        <f t="shared" si="0"/>
        <v>-1</v>
      </c>
    </row>
    <row r="43" spans="2:4" s="22" customFormat="1" ht="17.100000000000001" customHeight="1" thickBot="1" x14ac:dyDescent="0.25">
      <c r="B43" s="28" t="s">
        <v>29</v>
      </c>
      <c r="C43" s="30">
        <f t="shared" si="0"/>
        <v>-1</v>
      </c>
      <c r="D43" s="30">
        <f t="shared" si="0"/>
        <v>-1</v>
      </c>
    </row>
    <row r="44" spans="2:4" ht="17.100000000000001" customHeight="1" thickBot="1" x14ac:dyDescent="0.25">
      <c r="B44" s="28" t="s">
        <v>11</v>
      </c>
      <c r="C44" s="30">
        <f t="shared" si="0"/>
        <v>-1</v>
      </c>
      <c r="D44" s="30">
        <f t="shared" si="0"/>
        <v>-1</v>
      </c>
    </row>
    <row r="45" spans="2:4" ht="17.100000000000001" customHeight="1" thickBot="1" x14ac:dyDescent="0.25">
      <c r="B45" s="49" t="s">
        <v>16</v>
      </c>
      <c r="C45" s="51">
        <f t="shared" si="0"/>
        <v>-1</v>
      </c>
      <c r="D45" s="51">
        <f t="shared" si="0"/>
        <v>-1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N58"/>
  <sheetViews>
    <sheetView workbookViewId="0"/>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4" ht="40.5" customHeight="1" x14ac:dyDescent="0.2">
      <c r="B2" s="21"/>
    </row>
    <row r="3" spans="2:14" s="22" customFormat="1" ht="28.5" customHeight="1" x14ac:dyDescent="0.2">
      <c r="B3" s="37"/>
    </row>
    <row r="5" spans="2:14" ht="63.75" customHeight="1" x14ac:dyDescent="0.2">
      <c r="C5" s="27" t="s">
        <v>181</v>
      </c>
      <c r="D5" s="27" t="s">
        <v>180</v>
      </c>
      <c r="E5" s="27" t="s">
        <v>167</v>
      </c>
      <c r="F5" s="27" t="s">
        <v>112</v>
      </c>
      <c r="G5" s="27" t="s">
        <v>113</v>
      </c>
      <c r="H5" s="27" t="s">
        <v>114</v>
      </c>
      <c r="I5" s="27" t="s">
        <v>115</v>
      </c>
      <c r="J5" s="27" t="s">
        <v>116</v>
      </c>
      <c r="K5" s="27" t="s">
        <v>117</v>
      </c>
      <c r="L5" s="27" t="s">
        <v>118</v>
      </c>
      <c r="M5" s="27" t="s">
        <v>119</v>
      </c>
      <c r="N5" s="27" t="s">
        <v>105</v>
      </c>
    </row>
    <row r="6" spans="2:14" s="22" customFormat="1" ht="17.100000000000001" customHeight="1" thickBot="1" x14ac:dyDescent="0.25">
      <c r="B6" s="28" t="s">
        <v>123</v>
      </c>
      <c r="C6" s="57">
        <v>154</v>
      </c>
      <c r="D6" s="61">
        <v>10</v>
      </c>
      <c r="E6" s="61">
        <v>19</v>
      </c>
      <c r="F6" s="61">
        <v>183</v>
      </c>
      <c r="G6" s="57">
        <v>176</v>
      </c>
      <c r="H6" s="57">
        <v>0</v>
      </c>
      <c r="I6" s="57">
        <v>0</v>
      </c>
      <c r="J6" s="57">
        <v>27</v>
      </c>
      <c r="K6" s="57">
        <v>1</v>
      </c>
      <c r="L6" s="57">
        <v>0</v>
      </c>
      <c r="M6" s="57">
        <v>5</v>
      </c>
      <c r="N6" s="57">
        <v>0</v>
      </c>
    </row>
    <row r="7" spans="2:14" s="22" customFormat="1" ht="17.100000000000001" customHeight="1" thickBot="1" x14ac:dyDescent="0.25">
      <c r="B7" s="28" t="s">
        <v>132</v>
      </c>
      <c r="C7" s="57">
        <v>234</v>
      </c>
      <c r="D7" s="61">
        <v>11</v>
      </c>
      <c r="E7" s="61">
        <v>12</v>
      </c>
      <c r="F7" s="61">
        <v>257</v>
      </c>
      <c r="G7" s="57">
        <v>34</v>
      </c>
      <c r="H7" s="57">
        <v>0</v>
      </c>
      <c r="I7" s="57">
        <v>0</v>
      </c>
      <c r="J7" s="57">
        <v>5</v>
      </c>
      <c r="K7" s="57">
        <v>0</v>
      </c>
      <c r="L7" s="57">
        <v>0</v>
      </c>
      <c r="M7" s="57">
        <v>0</v>
      </c>
      <c r="N7" s="57">
        <v>0</v>
      </c>
    </row>
    <row r="8" spans="2:14" s="22" customFormat="1" ht="17.100000000000001" customHeight="1" thickBot="1" x14ac:dyDescent="0.25">
      <c r="B8" s="28" t="s">
        <v>135</v>
      </c>
      <c r="C8" s="57">
        <v>31</v>
      </c>
      <c r="D8" s="61">
        <v>0</v>
      </c>
      <c r="E8" s="61">
        <v>3</v>
      </c>
      <c r="F8" s="61">
        <v>34</v>
      </c>
      <c r="G8" s="57">
        <v>41</v>
      </c>
      <c r="H8" s="57">
        <v>0</v>
      </c>
      <c r="I8" s="57">
        <v>0</v>
      </c>
      <c r="J8" s="57">
        <v>4</v>
      </c>
      <c r="K8" s="57">
        <v>1</v>
      </c>
      <c r="L8" s="57">
        <v>0</v>
      </c>
      <c r="M8" s="57">
        <v>0</v>
      </c>
      <c r="N8" s="57">
        <v>0</v>
      </c>
    </row>
    <row r="9" spans="2:14" s="22" customFormat="1" ht="17.100000000000001" customHeight="1" thickBot="1" x14ac:dyDescent="0.25">
      <c r="B9" s="28" t="s">
        <v>139</v>
      </c>
      <c r="C9" s="57">
        <v>156</v>
      </c>
      <c r="D9" s="61">
        <v>8</v>
      </c>
      <c r="E9" s="61">
        <v>17</v>
      </c>
      <c r="F9" s="61">
        <v>181</v>
      </c>
      <c r="G9" s="57">
        <v>150</v>
      </c>
      <c r="H9" s="57">
        <v>0</v>
      </c>
      <c r="I9" s="57">
        <v>0</v>
      </c>
      <c r="J9" s="57">
        <v>23</v>
      </c>
      <c r="K9" s="57">
        <v>3</v>
      </c>
      <c r="L9" s="57">
        <v>0</v>
      </c>
      <c r="M9" s="57">
        <v>4</v>
      </c>
      <c r="N9" s="57">
        <v>0</v>
      </c>
    </row>
    <row r="10" spans="2:14" s="22" customFormat="1" ht="17.100000000000001" customHeight="1" thickBot="1" x14ac:dyDescent="0.25">
      <c r="B10" s="28" t="s">
        <v>141</v>
      </c>
      <c r="C10" s="57">
        <v>44</v>
      </c>
      <c r="D10" s="61">
        <v>7</v>
      </c>
      <c r="E10" s="61">
        <v>3</v>
      </c>
      <c r="F10" s="61">
        <v>54</v>
      </c>
      <c r="G10" s="57">
        <v>24</v>
      </c>
      <c r="H10" s="57">
        <v>0</v>
      </c>
      <c r="I10" s="57">
        <v>0</v>
      </c>
      <c r="J10" s="57">
        <v>4</v>
      </c>
      <c r="K10" s="57">
        <v>0</v>
      </c>
      <c r="L10" s="57">
        <v>0</v>
      </c>
      <c r="M10" s="57">
        <v>0</v>
      </c>
      <c r="N10" s="57">
        <v>0</v>
      </c>
    </row>
    <row r="11" spans="2:14" s="22" customFormat="1" ht="17.100000000000001" customHeight="1" thickBot="1" x14ac:dyDescent="0.25">
      <c r="B11" s="28" t="s">
        <v>143</v>
      </c>
      <c r="C11" s="57">
        <v>48</v>
      </c>
      <c r="D11" s="61">
        <v>5</v>
      </c>
      <c r="E11" s="61">
        <v>15</v>
      </c>
      <c r="F11" s="61">
        <v>68</v>
      </c>
      <c r="G11" s="57">
        <v>24</v>
      </c>
      <c r="H11" s="57">
        <v>0</v>
      </c>
      <c r="I11" s="57">
        <v>1</v>
      </c>
      <c r="J11" s="57">
        <v>14</v>
      </c>
      <c r="K11" s="57">
        <v>0</v>
      </c>
      <c r="L11" s="57">
        <v>0</v>
      </c>
      <c r="M11" s="57">
        <v>0</v>
      </c>
      <c r="N11" s="57">
        <v>0</v>
      </c>
    </row>
    <row r="12" spans="2:14" s="22" customFormat="1" ht="17.100000000000001" customHeight="1" thickBot="1" x14ac:dyDescent="0.25">
      <c r="B12" s="28" t="s">
        <v>149</v>
      </c>
      <c r="C12" s="57">
        <v>217</v>
      </c>
      <c r="D12" s="61">
        <v>12</v>
      </c>
      <c r="E12" s="61">
        <v>16</v>
      </c>
      <c r="F12" s="61">
        <v>245</v>
      </c>
      <c r="G12" s="57">
        <v>188</v>
      </c>
      <c r="H12" s="57">
        <v>0</v>
      </c>
      <c r="I12" s="57">
        <v>6</v>
      </c>
      <c r="J12" s="57">
        <v>19</v>
      </c>
      <c r="K12" s="57">
        <v>4</v>
      </c>
      <c r="L12" s="57">
        <v>0</v>
      </c>
      <c r="M12" s="57">
        <v>0</v>
      </c>
      <c r="N12" s="57">
        <v>0</v>
      </c>
    </row>
    <row r="13" spans="2:14" s="22" customFormat="1" ht="17.100000000000001" customHeight="1" thickBot="1" x14ac:dyDescent="0.25">
      <c r="B13" s="28" t="s">
        <v>158</v>
      </c>
      <c r="C13" s="57">
        <v>374</v>
      </c>
      <c r="D13" s="61">
        <v>33</v>
      </c>
      <c r="E13" s="61">
        <v>46</v>
      </c>
      <c r="F13" s="61">
        <v>453</v>
      </c>
      <c r="G13" s="57">
        <v>224</v>
      </c>
      <c r="H13" s="57">
        <v>0</v>
      </c>
      <c r="I13" s="57">
        <v>7</v>
      </c>
      <c r="J13" s="57">
        <v>66</v>
      </c>
      <c r="K13" s="57">
        <v>1</v>
      </c>
      <c r="L13" s="57">
        <v>0</v>
      </c>
      <c r="M13" s="57">
        <v>0</v>
      </c>
      <c r="N13" s="57">
        <v>0</v>
      </c>
    </row>
    <row r="14" spans="2:14" s="22" customFormat="1" ht="17.100000000000001" customHeight="1" thickBot="1" x14ac:dyDescent="0.25">
      <c r="B14" s="28" t="s">
        <v>142</v>
      </c>
      <c r="C14" s="57">
        <v>54</v>
      </c>
      <c r="D14" s="61">
        <v>0</v>
      </c>
      <c r="E14" s="61">
        <v>5</v>
      </c>
      <c r="F14" s="61">
        <v>59</v>
      </c>
      <c r="G14" s="57">
        <v>52</v>
      </c>
      <c r="H14" s="57">
        <v>0</v>
      </c>
      <c r="I14" s="57">
        <v>0</v>
      </c>
      <c r="J14" s="57">
        <v>5</v>
      </c>
      <c r="K14" s="57">
        <v>2</v>
      </c>
      <c r="L14" s="57">
        <v>0</v>
      </c>
      <c r="M14" s="57">
        <v>0</v>
      </c>
      <c r="N14" s="57">
        <v>0</v>
      </c>
    </row>
    <row r="15" spans="2:14" s="22" customFormat="1" ht="17.100000000000001" customHeight="1" thickBot="1" x14ac:dyDescent="0.25">
      <c r="B15" s="28" t="s">
        <v>161</v>
      </c>
      <c r="C15" s="57">
        <v>10</v>
      </c>
      <c r="D15" s="61">
        <v>0</v>
      </c>
      <c r="E15" s="61">
        <v>2</v>
      </c>
      <c r="F15" s="61">
        <v>12</v>
      </c>
      <c r="G15" s="57">
        <v>0</v>
      </c>
      <c r="H15" s="57">
        <v>0</v>
      </c>
      <c r="I15" s="57">
        <v>0</v>
      </c>
      <c r="J15" s="57">
        <v>0</v>
      </c>
      <c r="K15" s="57">
        <v>0</v>
      </c>
      <c r="L15" s="57">
        <v>0</v>
      </c>
      <c r="M15" s="57">
        <v>0</v>
      </c>
      <c r="N15" s="57">
        <v>0</v>
      </c>
    </row>
    <row r="16" spans="2:14" s="22" customFormat="1" ht="17.100000000000001" customHeight="1" thickBot="1" x14ac:dyDescent="0.25">
      <c r="B16" s="28" t="s">
        <v>166</v>
      </c>
      <c r="C16" s="57">
        <v>98</v>
      </c>
      <c r="D16" s="61">
        <v>5</v>
      </c>
      <c r="E16" s="61">
        <v>24</v>
      </c>
      <c r="F16" s="61">
        <v>127</v>
      </c>
      <c r="G16" s="57">
        <v>66</v>
      </c>
      <c r="H16" s="57">
        <v>0</v>
      </c>
      <c r="I16" s="57">
        <v>0</v>
      </c>
      <c r="J16" s="57">
        <v>34</v>
      </c>
      <c r="K16" s="57">
        <v>4</v>
      </c>
      <c r="L16" s="57">
        <v>0</v>
      </c>
      <c r="M16" s="57">
        <v>30</v>
      </c>
      <c r="N16" s="57">
        <v>0</v>
      </c>
    </row>
    <row r="17" spans="2:14" s="22" customFormat="1" ht="17.100000000000001" customHeight="1" thickBot="1" x14ac:dyDescent="0.25">
      <c r="B17" s="28" t="s">
        <v>125</v>
      </c>
      <c r="C17" s="57">
        <v>87</v>
      </c>
      <c r="D17" s="61">
        <v>23</v>
      </c>
      <c r="E17" s="61">
        <v>15</v>
      </c>
      <c r="F17" s="61">
        <v>125</v>
      </c>
      <c r="G17" s="57">
        <v>120</v>
      </c>
      <c r="H17" s="57">
        <v>0</v>
      </c>
      <c r="I17" s="57">
        <v>1</v>
      </c>
      <c r="J17" s="57">
        <v>3</v>
      </c>
      <c r="K17" s="57">
        <v>3</v>
      </c>
      <c r="L17" s="57">
        <v>0</v>
      </c>
      <c r="M17" s="57">
        <v>2</v>
      </c>
      <c r="N17" s="57">
        <v>0</v>
      </c>
    </row>
    <row r="18" spans="2:14" s="22" customFormat="1" ht="17.100000000000001" customHeight="1" thickBot="1" x14ac:dyDescent="0.25">
      <c r="B18" s="28" t="s">
        <v>26</v>
      </c>
      <c r="C18" s="57">
        <v>217</v>
      </c>
      <c r="D18" s="61">
        <v>19</v>
      </c>
      <c r="E18" s="61">
        <v>31</v>
      </c>
      <c r="F18" s="61">
        <v>267</v>
      </c>
      <c r="G18" s="57">
        <v>214</v>
      </c>
      <c r="H18" s="57">
        <v>0</v>
      </c>
      <c r="I18" s="57">
        <v>2</v>
      </c>
      <c r="J18" s="57">
        <v>18</v>
      </c>
      <c r="K18" s="57">
        <v>0</v>
      </c>
      <c r="L18" s="57">
        <v>0</v>
      </c>
      <c r="M18" s="57">
        <v>1</v>
      </c>
      <c r="N18" s="57">
        <v>0</v>
      </c>
    </row>
    <row r="19" spans="2:14" s="22" customFormat="1" ht="17.100000000000001" customHeight="1" thickBot="1" x14ac:dyDescent="0.25">
      <c r="B19" s="28" t="s">
        <v>144</v>
      </c>
      <c r="C19" s="57">
        <v>304</v>
      </c>
      <c r="D19" s="61">
        <v>1</v>
      </c>
      <c r="E19" s="61">
        <v>26</v>
      </c>
      <c r="F19" s="61">
        <v>331</v>
      </c>
      <c r="G19" s="57">
        <v>257</v>
      </c>
      <c r="H19" s="57">
        <v>0</v>
      </c>
      <c r="I19" s="57">
        <v>3</v>
      </c>
      <c r="J19" s="57">
        <v>20</v>
      </c>
      <c r="K19" s="57">
        <v>1</v>
      </c>
      <c r="L19" s="57">
        <v>0</v>
      </c>
      <c r="M19" s="57">
        <v>239</v>
      </c>
      <c r="N19" s="57">
        <v>0</v>
      </c>
    </row>
    <row r="20" spans="2:14" s="22" customFormat="1" ht="17.100000000000001" customHeight="1" thickBot="1" x14ac:dyDescent="0.25">
      <c r="B20" s="28" t="s">
        <v>156</v>
      </c>
      <c r="C20" s="57">
        <v>206</v>
      </c>
      <c r="D20" s="61">
        <v>15</v>
      </c>
      <c r="E20" s="61">
        <v>21</v>
      </c>
      <c r="F20" s="61">
        <v>242</v>
      </c>
      <c r="G20" s="57">
        <v>217</v>
      </c>
      <c r="H20" s="57">
        <v>0</v>
      </c>
      <c r="I20" s="57">
        <v>1</v>
      </c>
      <c r="J20" s="57">
        <v>16</v>
      </c>
      <c r="K20" s="57">
        <v>1</v>
      </c>
      <c r="L20" s="57">
        <v>0</v>
      </c>
      <c r="M20" s="57">
        <v>110</v>
      </c>
      <c r="N20" s="57">
        <v>0</v>
      </c>
    </row>
    <row r="21" spans="2:14" s="22" customFormat="1" ht="17.100000000000001" customHeight="1" thickBot="1" x14ac:dyDescent="0.25">
      <c r="B21" s="28" t="s">
        <v>9</v>
      </c>
      <c r="C21" s="57">
        <v>60</v>
      </c>
      <c r="D21" s="61">
        <v>0</v>
      </c>
      <c r="E21" s="61">
        <v>13</v>
      </c>
      <c r="F21" s="61">
        <v>73</v>
      </c>
      <c r="G21" s="57">
        <v>9</v>
      </c>
      <c r="H21" s="57">
        <v>0</v>
      </c>
      <c r="I21" s="57">
        <v>3</v>
      </c>
      <c r="J21" s="57">
        <v>5</v>
      </c>
      <c r="K21" s="57">
        <v>0</v>
      </c>
      <c r="L21" s="57">
        <v>0</v>
      </c>
      <c r="M21" s="57">
        <v>5</v>
      </c>
      <c r="N21" s="57">
        <v>0</v>
      </c>
    </row>
    <row r="22" spans="2:14" s="22" customFormat="1" ht="17.100000000000001" customHeight="1" thickBot="1" x14ac:dyDescent="0.25">
      <c r="B22" s="28" t="s">
        <v>126</v>
      </c>
      <c r="C22" s="57">
        <v>19</v>
      </c>
      <c r="D22" s="61">
        <v>0</v>
      </c>
      <c r="E22" s="61">
        <v>2</v>
      </c>
      <c r="F22" s="61">
        <v>21</v>
      </c>
      <c r="G22" s="57">
        <v>0</v>
      </c>
      <c r="H22" s="57">
        <v>0</v>
      </c>
      <c r="I22" s="57">
        <v>0</v>
      </c>
      <c r="J22" s="57">
        <v>0</v>
      </c>
      <c r="K22" s="57">
        <v>0</v>
      </c>
      <c r="L22" s="57">
        <v>0</v>
      </c>
      <c r="M22" s="57">
        <v>0</v>
      </c>
      <c r="N22" s="57">
        <v>0</v>
      </c>
    </row>
    <row r="23" spans="2:14" s="22" customFormat="1" ht="17.100000000000001" customHeight="1" thickBot="1" x14ac:dyDescent="0.25">
      <c r="B23" s="28" t="s">
        <v>130</v>
      </c>
      <c r="C23" s="57">
        <v>18</v>
      </c>
      <c r="D23" s="61">
        <v>1</v>
      </c>
      <c r="E23" s="61">
        <v>3</v>
      </c>
      <c r="F23" s="61">
        <v>22</v>
      </c>
      <c r="G23" s="57">
        <v>19</v>
      </c>
      <c r="H23" s="57">
        <v>0</v>
      </c>
      <c r="I23" s="57">
        <v>0</v>
      </c>
      <c r="J23" s="57">
        <v>4</v>
      </c>
      <c r="K23" s="57">
        <v>1</v>
      </c>
      <c r="L23" s="57">
        <v>0</v>
      </c>
      <c r="M23" s="57">
        <v>1</v>
      </c>
      <c r="N23" s="57">
        <v>0</v>
      </c>
    </row>
    <row r="24" spans="2:14" ht="15" thickBot="1" x14ac:dyDescent="0.25">
      <c r="B24" s="28" t="s">
        <v>145</v>
      </c>
      <c r="C24" s="57">
        <v>77</v>
      </c>
      <c r="D24" s="61">
        <v>1</v>
      </c>
      <c r="E24" s="61">
        <v>5</v>
      </c>
      <c r="F24" s="61">
        <v>83</v>
      </c>
      <c r="G24" s="57">
        <v>95</v>
      </c>
      <c r="H24" s="57">
        <v>0</v>
      </c>
      <c r="I24" s="57">
        <v>1</v>
      </c>
      <c r="J24" s="57">
        <v>9</v>
      </c>
      <c r="K24" s="57">
        <v>0</v>
      </c>
      <c r="L24" s="57">
        <v>0</v>
      </c>
      <c r="M24" s="57">
        <v>0</v>
      </c>
      <c r="N24" s="57">
        <v>0</v>
      </c>
    </row>
    <row r="25" spans="2:14" ht="15" thickBot="1" x14ac:dyDescent="0.25">
      <c r="B25" s="28" t="s">
        <v>153</v>
      </c>
      <c r="C25" s="57">
        <v>12</v>
      </c>
      <c r="D25" s="61">
        <v>5</v>
      </c>
      <c r="E25" s="61">
        <v>3</v>
      </c>
      <c r="F25" s="61">
        <v>20</v>
      </c>
      <c r="G25" s="57">
        <v>17</v>
      </c>
      <c r="H25" s="57">
        <v>0</v>
      </c>
      <c r="I25" s="57">
        <v>0</v>
      </c>
      <c r="J25" s="57">
        <v>2</v>
      </c>
      <c r="K25" s="57">
        <v>0</v>
      </c>
      <c r="L25" s="57">
        <v>0</v>
      </c>
      <c r="M25" s="57">
        <v>0</v>
      </c>
      <c r="N25" s="57">
        <v>0</v>
      </c>
    </row>
    <row r="26" spans="2:14" ht="15" thickBot="1" x14ac:dyDescent="0.25">
      <c r="B26" s="28" t="s">
        <v>155</v>
      </c>
      <c r="C26" s="57">
        <v>0</v>
      </c>
      <c r="D26" s="61">
        <v>34</v>
      </c>
      <c r="E26" s="61">
        <v>5</v>
      </c>
      <c r="F26" s="61">
        <v>39</v>
      </c>
      <c r="G26" s="57">
        <v>21</v>
      </c>
      <c r="H26" s="57">
        <v>0</v>
      </c>
      <c r="I26" s="57">
        <v>0</v>
      </c>
      <c r="J26" s="57">
        <v>10</v>
      </c>
      <c r="K26" s="57">
        <v>0</v>
      </c>
      <c r="L26" s="57">
        <v>0</v>
      </c>
      <c r="M26" s="57">
        <v>0</v>
      </c>
      <c r="N26" s="57">
        <v>0</v>
      </c>
    </row>
    <row r="27" spans="2:14" ht="15" thickBot="1" x14ac:dyDescent="0.25">
      <c r="B27" s="28" t="s">
        <v>157</v>
      </c>
      <c r="C27" s="57">
        <v>40</v>
      </c>
      <c r="D27" s="61">
        <v>1</v>
      </c>
      <c r="E27" s="61">
        <v>10</v>
      </c>
      <c r="F27" s="61">
        <v>51</v>
      </c>
      <c r="G27" s="57">
        <v>18</v>
      </c>
      <c r="H27" s="57">
        <v>0</v>
      </c>
      <c r="I27" s="57">
        <v>0</v>
      </c>
      <c r="J27" s="57">
        <v>1</v>
      </c>
      <c r="K27" s="57">
        <v>0</v>
      </c>
      <c r="L27" s="57">
        <v>0</v>
      </c>
      <c r="M27" s="57">
        <v>0</v>
      </c>
      <c r="N27" s="57">
        <v>0</v>
      </c>
    </row>
    <row r="28" spans="2:14" ht="15" thickBot="1" x14ac:dyDescent="0.25">
      <c r="B28" s="28" t="s">
        <v>159</v>
      </c>
      <c r="C28" s="57">
        <v>9</v>
      </c>
      <c r="D28" s="61">
        <v>0</v>
      </c>
      <c r="E28" s="61">
        <v>0</v>
      </c>
      <c r="F28" s="61">
        <v>9</v>
      </c>
      <c r="G28" s="57">
        <v>9</v>
      </c>
      <c r="H28" s="57">
        <v>0</v>
      </c>
      <c r="I28" s="57">
        <v>0</v>
      </c>
      <c r="J28" s="57">
        <v>2</v>
      </c>
      <c r="K28" s="57">
        <v>0</v>
      </c>
      <c r="L28" s="57">
        <v>0</v>
      </c>
      <c r="M28" s="57">
        <v>0</v>
      </c>
      <c r="N28" s="57">
        <v>0</v>
      </c>
    </row>
    <row r="29" spans="2:14" ht="15" thickBot="1" x14ac:dyDescent="0.25">
      <c r="B29" s="28" t="s">
        <v>164</v>
      </c>
      <c r="C29" s="57">
        <v>58</v>
      </c>
      <c r="D29" s="61">
        <v>0</v>
      </c>
      <c r="E29" s="61">
        <v>11</v>
      </c>
      <c r="F29" s="61">
        <v>69</v>
      </c>
      <c r="G29" s="57">
        <v>12</v>
      </c>
      <c r="H29" s="57">
        <v>0</v>
      </c>
      <c r="I29" s="57">
        <v>0</v>
      </c>
      <c r="J29" s="57">
        <v>2</v>
      </c>
      <c r="K29" s="57">
        <v>1</v>
      </c>
      <c r="L29" s="57">
        <v>0</v>
      </c>
      <c r="M29" s="57">
        <v>6</v>
      </c>
      <c r="N29" s="57">
        <v>0</v>
      </c>
    </row>
    <row r="30" spans="2:14" ht="15" thickBot="1" x14ac:dyDescent="0.25">
      <c r="B30" s="28" t="s">
        <v>165</v>
      </c>
      <c r="C30" s="57">
        <v>20</v>
      </c>
      <c r="D30" s="61">
        <v>1</v>
      </c>
      <c r="E30" s="61">
        <v>2</v>
      </c>
      <c r="F30" s="61">
        <v>23</v>
      </c>
      <c r="G30" s="57">
        <v>2</v>
      </c>
      <c r="H30" s="57">
        <v>0</v>
      </c>
      <c r="I30" s="57">
        <v>0</v>
      </c>
      <c r="J30" s="57">
        <v>2</v>
      </c>
      <c r="K30" s="57">
        <v>0</v>
      </c>
      <c r="L30" s="57">
        <v>0</v>
      </c>
      <c r="M30" s="57">
        <v>0</v>
      </c>
      <c r="N30" s="57">
        <v>0</v>
      </c>
    </row>
    <row r="31" spans="2:14" ht="15" thickBot="1" x14ac:dyDescent="0.25">
      <c r="B31" s="28" t="s">
        <v>121</v>
      </c>
      <c r="C31" s="57">
        <v>85</v>
      </c>
      <c r="D31" s="61">
        <v>10</v>
      </c>
      <c r="E31" s="61">
        <v>23</v>
      </c>
      <c r="F31" s="61">
        <v>118</v>
      </c>
      <c r="G31" s="57">
        <v>15</v>
      </c>
      <c r="H31" s="57">
        <v>0</v>
      </c>
      <c r="I31" s="57">
        <v>1</v>
      </c>
      <c r="J31" s="57">
        <v>5</v>
      </c>
      <c r="K31" s="57">
        <v>0</v>
      </c>
      <c r="L31" s="57">
        <v>0</v>
      </c>
      <c r="M31" s="57">
        <v>0</v>
      </c>
      <c r="N31" s="57">
        <v>0</v>
      </c>
    </row>
    <row r="32" spans="2:14" ht="15" thickBot="1" x14ac:dyDescent="0.25">
      <c r="B32" s="28" t="s">
        <v>134</v>
      </c>
      <c r="C32" s="57">
        <v>48</v>
      </c>
      <c r="D32" s="61">
        <v>20</v>
      </c>
      <c r="E32" s="61">
        <v>4</v>
      </c>
      <c r="F32" s="61">
        <v>72</v>
      </c>
      <c r="G32" s="57">
        <v>63</v>
      </c>
      <c r="H32" s="57">
        <v>0</v>
      </c>
      <c r="I32" s="57">
        <v>0</v>
      </c>
      <c r="J32" s="57">
        <v>0</v>
      </c>
      <c r="K32" s="57">
        <v>0</v>
      </c>
      <c r="L32" s="57">
        <v>0</v>
      </c>
      <c r="M32" s="57">
        <v>11</v>
      </c>
      <c r="N32" s="57">
        <v>0</v>
      </c>
    </row>
    <row r="33" spans="2:14" ht="15" thickBot="1" x14ac:dyDescent="0.25">
      <c r="B33" s="28" t="s">
        <v>136</v>
      </c>
      <c r="C33" s="57">
        <v>9</v>
      </c>
      <c r="D33" s="61">
        <v>0</v>
      </c>
      <c r="E33" s="61">
        <v>2</v>
      </c>
      <c r="F33" s="61">
        <v>11</v>
      </c>
      <c r="G33" s="57">
        <v>9</v>
      </c>
      <c r="H33" s="57">
        <v>0</v>
      </c>
      <c r="I33" s="57">
        <v>0</v>
      </c>
      <c r="J33" s="57">
        <v>0</v>
      </c>
      <c r="K33" s="57">
        <v>0</v>
      </c>
      <c r="L33" s="57">
        <v>0</v>
      </c>
      <c r="M33" s="57">
        <v>1</v>
      </c>
      <c r="N33" s="57">
        <v>0</v>
      </c>
    </row>
    <row r="34" spans="2:14" ht="15" thickBot="1" x14ac:dyDescent="0.25">
      <c r="B34" s="28" t="s">
        <v>140</v>
      </c>
      <c r="C34" s="57">
        <v>95</v>
      </c>
      <c r="D34" s="61">
        <v>8</v>
      </c>
      <c r="E34" s="61">
        <v>10</v>
      </c>
      <c r="F34" s="61">
        <v>113</v>
      </c>
      <c r="G34" s="57">
        <v>6</v>
      </c>
      <c r="H34" s="57">
        <v>0</v>
      </c>
      <c r="I34" s="57">
        <v>0</v>
      </c>
      <c r="J34" s="57">
        <v>0</v>
      </c>
      <c r="K34" s="57">
        <v>0</v>
      </c>
      <c r="L34" s="57">
        <v>0</v>
      </c>
      <c r="M34" s="57">
        <v>6</v>
      </c>
      <c r="N34" s="57">
        <v>0</v>
      </c>
    </row>
    <row r="35" spans="2:14" ht="15" thickBot="1" x14ac:dyDescent="0.25">
      <c r="B35" s="28" t="s">
        <v>162</v>
      </c>
      <c r="C35" s="57">
        <v>71</v>
      </c>
      <c r="D35" s="61">
        <v>4</v>
      </c>
      <c r="E35" s="61">
        <v>7</v>
      </c>
      <c r="F35" s="61">
        <v>82</v>
      </c>
      <c r="G35" s="57">
        <v>43</v>
      </c>
      <c r="H35" s="57">
        <v>0</v>
      </c>
      <c r="I35" s="57">
        <v>0</v>
      </c>
      <c r="J35" s="57">
        <v>7</v>
      </c>
      <c r="K35" s="57">
        <v>0</v>
      </c>
      <c r="L35" s="57">
        <v>0</v>
      </c>
      <c r="M35" s="57">
        <v>2</v>
      </c>
      <c r="N35" s="57">
        <v>0</v>
      </c>
    </row>
    <row r="36" spans="2:14" ht="15" thickBot="1" x14ac:dyDescent="0.25">
      <c r="B36" s="28" t="s">
        <v>128</v>
      </c>
      <c r="C36" s="57">
        <v>2201</v>
      </c>
      <c r="D36" s="61">
        <v>623</v>
      </c>
      <c r="E36" s="61">
        <v>356</v>
      </c>
      <c r="F36" s="61">
        <v>3180</v>
      </c>
      <c r="G36" s="57">
        <v>2669</v>
      </c>
      <c r="H36" s="57">
        <v>0</v>
      </c>
      <c r="I36" s="57">
        <v>3</v>
      </c>
      <c r="J36" s="57">
        <v>599</v>
      </c>
      <c r="K36" s="57">
        <v>24</v>
      </c>
      <c r="L36" s="57">
        <v>0</v>
      </c>
      <c r="M36" s="57">
        <v>267</v>
      </c>
      <c r="N36" s="57">
        <v>0</v>
      </c>
    </row>
    <row r="37" spans="2:14" ht="15" thickBot="1" x14ac:dyDescent="0.25">
      <c r="B37" s="28" t="s">
        <v>138</v>
      </c>
      <c r="C37" s="57">
        <v>389</v>
      </c>
      <c r="D37" s="61">
        <v>6</v>
      </c>
      <c r="E37" s="61">
        <v>18</v>
      </c>
      <c r="F37" s="61">
        <v>413</v>
      </c>
      <c r="G37" s="57">
        <v>411</v>
      </c>
      <c r="H37" s="57">
        <v>0</v>
      </c>
      <c r="I37" s="57">
        <v>0</v>
      </c>
      <c r="J37" s="57">
        <v>38</v>
      </c>
      <c r="K37" s="57">
        <v>2</v>
      </c>
      <c r="L37" s="57">
        <v>0</v>
      </c>
      <c r="M37" s="57">
        <v>11</v>
      </c>
      <c r="N37" s="57">
        <v>0</v>
      </c>
    </row>
    <row r="38" spans="2:14" ht="15" thickBot="1" x14ac:dyDescent="0.25">
      <c r="B38" s="28" t="s">
        <v>146</v>
      </c>
      <c r="C38" s="57">
        <v>96</v>
      </c>
      <c r="D38" s="61">
        <v>49</v>
      </c>
      <c r="E38" s="61">
        <v>106</v>
      </c>
      <c r="F38" s="61">
        <v>251</v>
      </c>
      <c r="G38" s="57">
        <v>135</v>
      </c>
      <c r="H38" s="57">
        <v>0</v>
      </c>
      <c r="I38" s="57">
        <v>0</v>
      </c>
      <c r="J38" s="57">
        <v>35</v>
      </c>
      <c r="K38" s="57">
        <v>0</v>
      </c>
      <c r="L38" s="57">
        <v>0</v>
      </c>
      <c r="M38" s="57">
        <v>0</v>
      </c>
      <c r="N38" s="57">
        <v>0</v>
      </c>
    </row>
    <row r="39" spans="2:14" ht="15" thickBot="1" x14ac:dyDescent="0.25">
      <c r="B39" s="28" t="s">
        <v>160</v>
      </c>
      <c r="C39" s="57">
        <v>189</v>
      </c>
      <c r="D39" s="61">
        <v>25</v>
      </c>
      <c r="E39" s="61">
        <v>16</v>
      </c>
      <c r="F39" s="61">
        <v>230</v>
      </c>
      <c r="G39" s="57">
        <v>115</v>
      </c>
      <c r="H39" s="57">
        <v>0</v>
      </c>
      <c r="I39" s="57">
        <v>0</v>
      </c>
      <c r="J39" s="57">
        <v>22</v>
      </c>
      <c r="K39" s="57">
        <v>0</v>
      </c>
      <c r="L39" s="57">
        <v>0</v>
      </c>
      <c r="M39" s="57">
        <v>22</v>
      </c>
      <c r="N39" s="57">
        <v>0</v>
      </c>
    </row>
    <row r="40" spans="2:14" ht="15" thickBot="1" x14ac:dyDescent="0.25">
      <c r="B40" s="28" t="s">
        <v>122</v>
      </c>
      <c r="C40" s="57">
        <v>506</v>
      </c>
      <c r="D40" s="61">
        <v>17</v>
      </c>
      <c r="E40" s="61">
        <v>49</v>
      </c>
      <c r="F40" s="61">
        <v>572</v>
      </c>
      <c r="G40" s="57">
        <v>525</v>
      </c>
      <c r="H40" s="57">
        <v>0</v>
      </c>
      <c r="I40" s="57">
        <v>1</v>
      </c>
      <c r="J40" s="57">
        <v>20</v>
      </c>
      <c r="K40" s="57">
        <v>5</v>
      </c>
      <c r="L40" s="57">
        <v>0</v>
      </c>
      <c r="M40" s="57">
        <v>11</v>
      </c>
      <c r="N40" s="57">
        <v>0</v>
      </c>
    </row>
    <row r="41" spans="2:14" ht="15" thickBot="1" x14ac:dyDescent="0.25">
      <c r="B41" s="28" t="s">
        <v>133</v>
      </c>
      <c r="C41" s="57">
        <v>91</v>
      </c>
      <c r="D41" s="61">
        <v>22</v>
      </c>
      <c r="E41" s="61">
        <v>23</v>
      </c>
      <c r="F41" s="61">
        <v>136</v>
      </c>
      <c r="G41" s="57">
        <v>137</v>
      </c>
      <c r="H41" s="57">
        <v>0</v>
      </c>
      <c r="I41" s="57">
        <v>2</v>
      </c>
      <c r="J41" s="57">
        <v>11</v>
      </c>
      <c r="K41" s="57">
        <v>1</v>
      </c>
      <c r="L41" s="57">
        <v>0</v>
      </c>
      <c r="M41" s="57">
        <v>14</v>
      </c>
      <c r="N41" s="57">
        <v>0</v>
      </c>
    </row>
    <row r="42" spans="2:14" ht="15" thickBot="1" x14ac:dyDescent="0.25">
      <c r="B42" s="28" t="s">
        <v>163</v>
      </c>
      <c r="C42" s="57">
        <v>603</v>
      </c>
      <c r="D42" s="61">
        <v>33</v>
      </c>
      <c r="E42" s="61">
        <v>106</v>
      </c>
      <c r="F42" s="61">
        <v>742</v>
      </c>
      <c r="G42" s="57">
        <v>748</v>
      </c>
      <c r="H42" s="57">
        <v>0</v>
      </c>
      <c r="I42" s="57">
        <v>2</v>
      </c>
      <c r="J42" s="57">
        <v>35</v>
      </c>
      <c r="K42" s="57">
        <v>4</v>
      </c>
      <c r="L42" s="57">
        <v>0</v>
      </c>
      <c r="M42" s="57">
        <v>25</v>
      </c>
      <c r="N42" s="57">
        <v>0</v>
      </c>
    </row>
    <row r="43" spans="2:14" ht="15" thickBot="1" x14ac:dyDescent="0.25">
      <c r="B43" s="28" t="s">
        <v>127</v>
      </c>
      <c r="C43" s="57">
        <v>113</v>
      </c>
      <c r="D43" s="61">
        <v>10</v>
      </c>
      <c r="E43" s="61">
        <v>15</v>
      </c>
      <c r="F43" s="61">
        <v>138</v>
      </c>
      <c r="G43" s="57">
        <v>31</v>
      </c>
      <c r="H43" s="57">
        <v>0</v>
      </c>
      <c r="I43" s="57">
        <v>1</v>
      </c>
      <c r="J43" s="57">
        <v>3</v>
      </c>
      <c r="K43" s="57">
        <v>0</v>
      </c>
      <c r="L43" s="57">
        <v>0</v>
      </c>
      <c r="M43" s="57">
        <v>1</v>
      </c>
      <c r="N43" s="57">
        <v>0</v>
      </c>
    </row>
    <row r="44" spans="2:14" ht="15" thickBot="1" x14ac:dyDescent="0.25">
      <c r="B44" s="28" t="s">
        <v>131</v>
      </c>
      <c r="C44" s="57">
        <v>60</v>
      </c>
      <c r="D44" s="61">
        <v>15</v>
      </c>
      <c r="E44" s="61">
        <v>8</v>
      </c>
      <c r="F44" s="61">
        <v>83</v>
      </c>
      <c r="G44" s="57">
        <v>49</v>
      </c>
      <c r="H44" s="57">
        <v>0</v>
      </c>
      <c r="I44" s="57">
        <v>0</v>
      </c>
      <c r="J44" s="57">
        <v>0</v>
      </c>
      <c r="K44" s="57">
        <v>0</v>
      </c>
      <c r="L44" s="57">
        <v>0</v>
      </c>
      <c r="M44" s="57">
        <v>0</v>
      </c>
      <c r="N44" s="57">
        <v>0</v>
      </c>
    </row>
    <row r="45" spans="2:14" ht="15" thickBot="1" x14ac:dyDescent="0.25">
      <c r="B45" s="28" t="s">
        <v>120</v>
      </c>
      <c r="C45" s="57">
        <v>173</v>
      </c>
      <c r="D45" s="61">
        <v>0</v>
      </c>
      <c r="E45" s="61">
        <v>32</v>
      </c>
      <c r="F45" s="61">
        <v>205</v>
      </c>
      <c r="G45" s="57">
        <v>241</v>
      </c>
      <c r="H45" s="57">
        <v>0</v>
      </c>
      <c r="I45" s="57">
        <v>0</v>
      </c>
      <c r="J45" s="57">
        <v>28</v>
      </c>
      <c r="K45" s="57">
        <v>4</v>
      </c>
      <c r="L45" s="57">
        <v>0</v>
      </c>
      <c r="M45" s="57">
        <v>19</v>
      </c>
      <c r="N45" s="57">
        <v>0</v>
      </c>
    </row>
    <row r="46" spans="2:14" ht="15" thickBot="1" x14ac:dyDescent="0.25">
      <c r="B46" s="28" t="s">
        <v>147</v>
      </c>
      <c r="C46" s="57">
        <v>51</v>
      </c>
      <c r="D46" s="61">
        <v>11</v>
      </c>
      <c r="E46" s="61">
        <v>11</v>
      </c>
      <c r="F46" s="61">
        <v>73</v>
      </c>
      <c r="G46" s="57">
        <v>73</v>
      </c>
      <c r="H46" s="57">
        <v>0</v>
      </c>
      <c r="I46" s="57">
        <v>0</v>
      </c>
      <c r="J46" s="57">
        <v>19</v>
      </c>
      <c r="K46" s="57">
        <v>3</v>
      </c>
      <c r="L46" s="57">
        <v>0</v>
      </c>
      <c r="M46" s="57">
        <v>0</v>
      </c>
      <c r="N46" s="57">
        <v>0</v>
      </c>
    </row>
    <row r="47" spans="2:14" ht="15" thickBot="1" x14ac:dyDescent="0.25">
      <c r="B47" s="28" t="s">
        <v>152</v>
      </c>
      <c r="C47" s="57">
        <v>46</v>
      </c>
      <c r="D47" s="61">
        <v>0</v>
      </c>
      <c r="E47" s="61">
        <v>7</v>
      </c>
      <c r="F47" s="61">
        <v>53</v>
      </c>
      <c r="G47" s="57">
        <v>39</v>
      </c>
      <c r="H47" s="57">
        <v>0</v>
      </c>
      <c r="I47" s="57">
        <v>0</v>
      </c>
      <c r="J47" s="57">
        <v>1</v>
      </c>
      <c r="K47" s="57">
        <v>0</v>
      </c>
      <c r="L47" s="57">
        <v>0</v>
      </c>
      <c r="M47" s="57">
        <v>1</v>
      </c>
      <c r="N47" s="57">
        <v>0</v>
      </c>
    </row>
    <row r="48" spans="2:14" ht="15" thickBot="1" x14ac:dyDescent="0.25">
      <c r="B48" s="28" t="s">
        <v>154</v>
      </c>
      <c r="C48" s="57">
        <v>174</v>
      </c>
      <c r="D48" s="61">
        <v>14</v>
      </c>
      <c r="E48" s="61">
        <v>31</v>
      </c>
      <c r="F48" s="61">
        <v>219</v>
      </c>
      <c r="G48" s="57">
        <v>116</v>
      </c>
      <c r="H48" s="57">
        <v>0</v>
      </c>
      <c r="I48" s="57">
        <v>3</v>
      </c>
      <c r="J48" s="57">
        <v>19</v>
      </c>
      <c r="K48" s="57">
        <v>1</v>
      </c>
      <c r="L48" s="57">
        <v>0</v>
      </c>
      <c r="M48" s="57">
        <v>1</v>
      </c>
      <c r="N48" s="57">
        <v>0</v>
      </c>
    </row>
    <row r="49" spans="2:14" ht="14.25" customHeight="1" thickBot="1" x14ac:dyDescent="0.25">
      <c r="B49" s="28" t="s">
        <v>148</v>
      </c>
      <c r="C49" s="57">
        <v>1054</v>
      </c>
      <c r="D49" s="61">
        <v>102</v>
      </c>
      <c r="E49" s="61">
        <v>260</v>
      </c>
      <c r="F49" s="61">
        <v>1416</v>
      </c>
      <c r="G49" s="29">
        <v>1071</v>
      </c>
      <c r="H49" s="57">
        <v>0</v>
      </c>
      <c r="I49" s="29">
        <v>5</v>
      </c>
      <c r="J49" s="29">
        <v>65</v>
      </c>
      <c r="K49" s="29">
        <v>14</v>
      </c>
      <c r="L49" s="57">
        <v>0</v>
      </c>
      <c r="M49" s="29">
        <v>60</v>
      </c>
      <c r="N49" s="57">
        <v>0</v>
      </c>
    </row>
    <row r="50" spans="2:14" ht="15" thickBot="1" x14ac:dyDescent="0.25">
      <c r="B50" s="28" t="s">
        <v>150</v>
      </c>
      <c r="C50" s="57">
        <v>320</v>
      </c>
      <c r="D50" s="61">
        <v>18</v>
      </c>
      <c r="E50" s="61">
        <v>33</v>
      </c>
      <c r="F50" s="61">
        <v>371</v>
      </c>
      <c r="G50" s="29">
        <v>222</v>
      </c>
      <c r="H50" s="57">
        <v>0</v>
      </c>
      <c r="I50" s="29">
        <v>3</v>
      </c>
      <c r="J50" s="29">
        <v>35</v>
      </c>
      <c r="K50" s="29">
        <v>0</v>
      </c>
      <c r="L50" s="57">
        <v>0</v>
      </c>
      <c r="M50" s="29">
        <v>45</v>
      </c>
      <c r="N50" s="57">
        <v>0</v>
      </c>
    </row>
    <row r="51" spans="2:14" ht="15" thickBot="1" x14ac:dyDescent="0.25">
      <c r="B51" s="28" t="s">
        <v>151</v>
      </c>
      <c r="C51" s="57">
        <v>90</v>
      </c>
      <c r="D51" s="61">
        <v>11</v>
      </c>
      <c r="E51" s="61">
        <v>7</v>
      </c>
      <c r="F51" s="61">
        <v>108</v>
      </c>
      <c r="G51" s="29">
        <v>95</v>
      </c>
      <c r="H51" s="57">
        <v>0</v>
      </c>
      <c r="I51" s="29">
        <v>0</v>
      </c>
      <c r="J51" s="29">
        <v>3</v>
      </c>
      <c r="K51" s="29">
        <v>1</v>
      </c>
      <c r="L51" s="57">
        <v>0</v>
      </c>
      <c r="M51" s="29">
        <v>2</v>
      </c>
      <c r="N51" s="57">
        <v>0</v>
      </c>
    </row>
    <row r="52" spans="2:14" ht="15" thickBot="1" x14ac:dyDescent="0.25">
      <c r="B52" s="28" t="s">
        <v>124</v>
      </c>
      <c r="C52" s="57">
        <v>10</v>
      </c>
      <c r="D52" s="61">
        <v>7</v>
      </c>
      <c r="E52" s="61">
        <v>14</v>
      </c>
      <c r="F52" s="61">
        <v>31</v>
      </c>
      <c r="G52" s="29">
        <v>31</v>
      </c>
      <c r="H52" s="57">
        <v>0</v>
      </c>
      <c r="I52" s="29">
        <v>0</v>
      </c>
      <c r="J52" s="29">
        <v>29</v>
      </c>
      <c r="K52" s="29">
        <v>0</v>
      </c>
      <c r="L52" s="57">
        <v>0</v>
      </c>
      <c r="M52" s="29">
        <v>19</v>
      </c>
      <c r="N52" s="57">
        <v>0</v>
      </c>
    </row>
    <row r="53" spans="2:14" ht="15" thickBot="1" x14ac:dyDescent="0.25">
      <c r="B53" s="28" t="s">
        <v>137</v>
      </c>
      <c r="C53" s="57">
        <v>48</v>
      </c>
      <c r="D53" s="61">
        <v>0</v>
      </c>
      <c r="E53" s="61">
        <v>20</v>
      </c>
      <c r="F53" s="61">
        <v>68</v>
      </c>
      <c r="G53" s="29">
        <v>66</v>
      </c>
      <c r="H53" s="57">
        <v>0</v>
      </c>
      <c r="I53" s="29">
        <v>0</v>
      </c>
      <c r="J53" s="29">
        <v>8</v>
      </c>
      <c r="K53" s="29">
        <v>2</v>
      </c>
      <c r="L53" s="57">
        <v>0</v>
      </c>
      <c r="M53" s="29">
        <v>0</v>
      </c>
      <c r="N53" s="57">
        <v>0</v>
      </c>
    </row>
    <row r="54" spans="2:14" ht="15" thickBot="1" x14ac:dyDescent="0.25">
      <c r="B54" s="28" t="s">
        <v>129</v>
      </c>
      <c r="C54" s="57">
        <v>153</v>
      </c>
      <c r="D54" s="61">
        <v>2</v>
      </c>
      <c r="E54" s="61">
        <v>53</v>
      </c>
      <c r="F54" s="61">
        <v>208</v>
      </c>
      <c r="G54" s="29">
        <v>40</v>
      </c>
      <c r="H54" s="57">
        <v>0</v>
      </c>
      <c r="I54" s="29">
        <v>1</v>
      </c>
      <c r="J54" s="58">
        <v>7</v>
      </c>
      <c r="K54" s="29">
        <v>9</v>
      </c>
      <c r="L54" s="57">
        <v>0</v>
      </c>
      <c r="M54" s="29">
        <v>0</v>
      </c>
      <c r="N54" s="57">
        <v>0</v>
      </c>
    </row>
    <row r="55" spans="2:14" ht="15" thickBot="1" x14ac:dyDescent="0.25">
      <c r="B55" s="28" t="s">
        <v>11</v>
      </c>
      <c r="C55" s="57">
        <v>57</v>
      </c>
      <c r="D55" s="61">
        <v>0</v>
      </c>
      <c r="E55" s="61">
        <v>8</v>
      </c>
      <c r="F55" s="61">
        <v>65</v>
      </c>
      <c r="G55" s="29">
        <v>61</v>
      </c>
      <c r="H55" s="57">
        <v>0</v>
      </c>
      <c r="I55" s="29">
        <v>1</v>
      </c>
      <c r="J55" s="29">
        <v>8</v>
      </c>
      <c r="K55" s="29">
        <v>0</v>
      </c>
      <c r="L55" s="57">
        <v>0</v>
      </c>
      <c r="M55" s="29">
        <v>1</v>
      </c>
      <c r="N55" s="57">
        <v>0</v>
      </c>
    </row>
    <row r="56" spans="2:14" ht="15" thickBot="1" x14ac:dyDescent="0.25">
      <c r="B56" s="49" t="s">
        <v>16</v>
      </c>
      <c r="C56" s="48">
        <f>SUM(C6:C55)</f>
        <v>9279</v>
      </c>
      <c r="D56" s="48">
        <f t="shared" ref="D56:F56" si="0">SUM(D6:D55)</f>
        <v>1199</v>
      </c>
      <c r="E56" s="48">
        <f t="shared" si="0"/>
        <v>1528</v>
      </c>
      <c r="F56" s="48">
        <f t="shared" si="0"/>
        <v>12006</v>
      </c>
      <c r="G56" s="48">
        <f t="shared" ref="G56:N56" si="1">SUM(G6:G55)</f>
        <v>9000</v>
      </c>
      <c r="H56" s="48">
        <f t="shared" si="1"/>
        <v>0</v>
      </c>
      <c r="I56" s="48">
        <f t="shared" si="1"/>
        <v>48</v>
      </c>
      <c r="J56" s="48">
        <f t="shared" si="1"/>
        <v>1292</v>
      </c>
      <c r="K56" s="48">
        <f t="shared" si="1"/>
        <v>93</v>
      </c>
      <c r="L56" s="48">
        <f t="shared" si="1"/>
        <v>0</v>
      </c>
      <c r="M56" s="48">
        <f t="shared" si="1"/>
        <v>922</v>
      </c>
      <c r="N56" s="48">
        <f t="shared" si="1"/>
        <v>0</v>
      </c>
    </row>
    <row r="58" spans="2:14" x14ac:dyDescent="0.2">
      <c r="I58" s="6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7"/>
  <sheetViews>
    <sheetView zoomScaleNormal="100" workbookViewId="0">
      <selection activeCell="K79" sqref="K79"/>
    </sheetView>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4" t="s">
        <v>0</v>
      </c>
      <c r="C6" s="29">
        <v>376</v>
      </c>
      <c r="D6" s="29">
        <v>1672</v>
      </c>
      <c r="E6" s="29">
        <v>93</v>
      </c>
      <c r="F6" s="29">
        <v>4170</v>
      </c>
      <c r="G6" s="30">
        <v>8.6705202312138727E-2</v>
      </c>
      <c r="H6" s="30">
        <v>0.31343283582089554</v>
      </c>
      <c r="I6" s="30">
        <v>-0.18421052631578946</v>
      </c>
      <c r="J6" s="30">
        <v>4.1198501872659173E-2</v>
      </c>
    </row>
    <row r="7" spans="2:11" ht="15" thickBot="1" x14ac:dyDescent="0.25">
      <c r="B7" s="54" t="s">
        <v>1</v>
      </c>
      <c r="C7" s="29">
        <v>345</v>
      </c>
      <c r="D7" s="29">
        <v>1917</v>
      </c>
      <c r="E7" s="29">
        <v>101</v>
      </c>
      <c r="F7" s="29">
        <v>4336</v>
      </c>
      <c r="G7" s="30">
        <v>-0.13533834586466165</v>
      </c>
      <c r="H7" s="30">
        <v>0.57648026315789469</v>
      </c>
      <c r="I7" s="30">
        <v>0.5074626865671642</v>
      </c>
      <c r="J7" s="30">
        <v>0.26046511627906976</v>
      </c>
    </row>
    <row r="8" spans="2:11" ht="15" thickBot="1" x14ac:dyDescent="0.25">
      <c r="B8" s="54" t="s">
        <v>2</v>
      </c>
      <c r="C8" s="29">
        <v>364</v>
      </c>
      <c r="D8" s="29">
        <v>903</v>
      </c>
      <c r="E8" s="29">
        <v>78</v>
      </c>
      <c r="F8" s="29">
        <v>3475</v>
      </c>
      <c r="G8" s="30">
        <v>0.35820895522388058</v>
      </c>
      <c r="H8" s="30">
        <v>0.28815977175463625</v>
      </c>
      <c r="I8" s="30">
        <v>0.25806451612903225</v>
      </c>
      <c r="J8" s="30">
        <v>0.20242214532871972</v>
      </c>
    </row>
    <row r="9" spans="2:11" ht="15" thickBot="1" x14ac:dyDescent="0.25">
      <c r="B9" s="55" t="s">
        <v>3</v>
      </c>
      <c r="C9" s="31">
        <v>504</v>
      </c>
      <c r="D9" s="31">
        <v>1451</v>
      </c>
      <c r="E9" s="31">
        <v>108</v>
      </c>
      <c r="F9" s="31">
        <v>4202</v>
      </c>
      <c r="G9" s="32">
        <v>0.58695652173913049</v>
      </c>
      <c r="H9" s="32">
        <v>0.21227197346600332</v>
      </c>
      <c r="I9" s="32">
        <v>0.34146341463414637</v>
      </c>
      <c r="J9" s="32">
        <v>0.09</v>
      </c>
    </row>
    <row r="10" spans="2:11" ht="15" thickBot="1" x14ac:dyDescent="0.25">
      <c r="B10" s="54"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4"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4"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5"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4"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4"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4"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5"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4"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4"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4"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5"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4"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4"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4"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5"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4"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4"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4"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5"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4"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4"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4"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5"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4"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4"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4"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5"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4"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4"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4"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5"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4"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4"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4" t="s">
        <v>80</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5" t="s">
        <v>81</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4" t="s">
        <v>82</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4" t="s">
        <v>83</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4" t="s">
        <v>84</v>
      </c>
      <c r="C48" s="29">
        <v>1158</v>
      </c>
      <c r="D48" s="29">
        <v>1117</v>
      </c>
      <c r="E48" s="29">
        <v>246</v>
      </c>
      <c r="F48" s="29">
        <v>9305</v>
      </c>
      <c r="G48" s="30">
        <f t="shared" ref="G48:J71" si="8">+(C48-C44)/C44</f>
        <v>-7.9491255961844198E-2</v>
      </c>
      <c r="H48" s="30">
        <f t="shared" si="8"/>
        <v>-0.14992389649923896</v>
      </c>
      <c r="I48" s="30">
        <f t="shared" si="8"/>
        <v>0.57692307692307687</v>
      </c>
      <c r="J48" s="30">
        <f t="shared" si="8"/>
        <v>0.18898543317147967</v>
      </c>
      <c r="K48" s="16"/>
      <c r="L48" s="16"/>
    </row>
    <row r="49" spans="2:12" ht="15" thickBot="1" x14ac:dyDescent="0.25">
      <c r="B49" s="55" t="s">
        <v>85</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4" t="s">
        <v>86</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4" t="s">
        <v>87</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4" t="s">
        <v>88</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5" t="s">
        <v>91</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4" t="s">
        <v>92</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6" t="s">
        <v>96</v>
      </c>
      <c r="C55" s="53">
        <v>1728</v>
      </c>
      <c r="D55" s="53">
        <v>1228</v>
      </c>
      <c r="E55" s="53">
        <v>186</v>
      </c>
      <c r="F55" s="53">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6" t="s">
        <v>97</v>
      </c>
      <c r="C56" s="53">
        <v>1576</v>
      </c>
      <c r="D56" s="53">
        <v>908</v>
      </c>
      <c r="E56" s="53">
        <v>155</v>
      </c>
      <c r="F56" s="53">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5" t="s">
        <v>98</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4" t="s">
        <v>103</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4" t="s">
        <v>104</v>
      </c>
      <c r="C59" s="53">
        <v>1129</v>
      </c>
      <c r="D59" s="53">
        <v>671</v>
      </c>
      <c r="E59" s="53">
        <v>149</v>
      </c>
      <c r="F59" s="53">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6" t="s">
        <v>108</v>
      </c>
      <c r="C60" s="53">
        <v>1781</v>
      </c>
      <c r="D60" s="53">
        <v>1005</v>
      </c>
      <c r="E60" s="57">
        <v>151</v>
      </c>
      <c r="F60" s="53">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5" t="s">
        <v>109</v>
      </c>
      <c r="C61" s="31">
        <v>2251</v>
      </c>
      <c r="D61" s="31">
        <v>1259</v>
      </c>
      <c r="E61" s="31">
        <v>239</v>
      </c>
      <c r="F61" s="31">
        <v>17156</v>
      </c>
      <c r="G61" s="32">
        <f t="shared" si="8"/>
        <v>0.14964249233912155</v>
      </c>
      <c r="H61" s="32">
        <f t="shared" si="8"/>
        <v>7.8834618680377042E-2</v>
      </c>
      <c r="I61" s="32">
        <f t="shared" ref="I61:I71" si="9">+(E61-E57)/E57</f>
        <v>0.70714285714285718</v>
      </c>
      <c r="J61" s="32">
        <f t="shared" si="8"/>
        <v>-0.40550280684732137</v>
      </c>
      <c r="K61" s="16"/>
      <c r="L61" s="16"/>
    </row>
    <row r="62" spans="2:12" ht="15" thickBot="1" x14ac:dyDescent="0.25">
      <c r="B62" s="56" t="s">
        <v>110</v>
      </c>
      <c r="C62" s="53">
        <v>2394</v>
      </c>
      <c r="D62" s="53">
        <v>1073</v>
      </c>
      <c r="E62" s="57">
        <v>205</v>
      </c>
      <c r="F62" s="53">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6" t="s">
        <v>169</v>
      </c>
      <c r="C63" s="53">
        <v>2342</v>
      </c>
      <c r="D63" s="53">
        <v>1342</v>
      </c>
      <c r="E63" s="57">
        <v>220</v>
      </c>
      <c r="F63" s="53">
        <v>15362</v>
      </c>
      <c r="G63" s="30">
        <f t="shared" si="8"/>
        <v>1.0744021257750223</v>
      </c>
      <c r="H63" s="30">
        <f t="shared" si="8"/>
        <v>1</v>
      </c>
      <c r="I63" s="30">
        <f t="shared" si="9"/>
        <v>0.47651006711409394</v>
      </c>
      <c r="J63" s="30">
        <f t="shared" si="8"/>
        <v>0.1365788694880142</v>
      </c>
      <c r="K63" s="16"/>
      <c r="L63" s="16"/>
    </row>
    <row r="64" spans="2:12" ht="15" thickBot="1" x14ac:dyDescent="0.25">
      <c r="B64" s="56" t="s">
        <v>170</v>
      </c>
      <c r="C64" s="53">
        <v>1905</v>
      </c>
      <c r="D64" s="53">
        <v>941</v>
      </c>
      <c r="E64" s="57">
        <v>185</v>
      </c>
      <c r="F64" s="53">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5" t="s">
        <v>171</v>
      </c>
      <c r="C65" s="31">
        <v>2245</v>
      </c>
      <c r="D65" s="31">
        <v>1171</v>
      </c>
      <c r="E65" s="31">
        <v>208</v>
      </c>
      <c r="F65" s="31">
        <v>15027</v>
      </c>
      <c r="G65" s="32">
        <f t="shared" si="8"/>
        <v>-2.6654820079964462E-3</v>
      </c>
      <c r="H65" s="32">
        <f t="shared" si="8"/>
        <v>-6.9896743447180304E-2</v>
      </c>
      <c r="I65" s="32">
        <f t="shared" si="9"/>
        <v>-0.1297071129707113</v>
      </c>
      <c r="J65" s="32">
        <f t="shared" ref="J65:J71" si="10">+(F65-F61)/F61</f>
        <v>-0.12409652599673583</v>
      </c>
      <c r="K65" s="16"/>
      <c r="L65" s="16"/>
    </row>
    <row r="66" spans="2:12" ht="15" thickBot="1" x14ac:dyDescent="0.25">
      <c r="B66" s="56" t="s">
        <v>172</v>
      </c>
      <c r="C66" s="53">
        <v>2500</v>
      </c>
      <c r="D66" s="53">
        <v>1043</v>
      </c>
      <c r="E66" s="57">
        <v>166</v>
      </c>
      <c r="F66" s="53">
        <v>15522</v>
      </c>
      <c r="G66" s="30">
        <f t="shared" si="8"/>
        <v>4.4277360066833749E-2</v>
      </c>
      <c r="H66" s="30">
        <f t="shared" si="8"/>
        <v>-2.7958993476234855E-2</v>
      </c>
      <c r="I66" s="30">
        <f t="shared" si="9"/>
        <v>-0.19024390243902439</v>
      </c>
      <c r="J66" s="30">
        <f t="shared" si="10"/>
        <v>8.7203193948308472E-2</v>
      </c>
      <c r="K66" s="16"/>
      <c r="L66" s="16"/>
    </row>
    <row r="67" spans="2:12" ht="15" thickBot="1" x14ac:dyDescent="0.25">
      <c r="B67" s="56" t="s">
        <v>176</v>
      </c>
      <c r="C67" s="53">
        <v>2871</v>
      </c>
      <c r="D67" s="53">
        <v>1152</v>
      </c>
      <c r="E67" s="57">
        <v>160</v>
      </c>
      <c r="F67" s="53">
        <v>15914</v>
      </c>
      <c r="G67" s="30">
        <f t="shared" si="8"/>
        <v>0.22587532023911186</v>
      </c>
      <c r="H67" s="30">
        <f t="shared" si="8"/>
        <v>-0.14157973174366617</v>
      </c>
      <c r="I67" s="30">
        <f t="shared" si="9"/>
        <v>-0.27272727272727271</v>
      </c>
      <c r="J67" s="30">
        <f t="shared" si="10"/>
        <v>3.5932821247233432E-2</v>
      </c>
      <c r="K67" s="16"/>
      <c r="L67" s="16"/>
    </row>
    <row r="68" spans="2:12" ht="15" thickBot="1" x14ac:dyDescent="0.25">
      <c r="B68" s="56" t="s">
        <v>177</v>
      </c>
      <c r="C68" s="53">
        <v>4919</v>
      </c>
      <c r="D68" s="53">
        <v>859</v>
      </c>
      <c r="E68" s="57">
        <v>119</v>
      </c>
      <c r="F68" s="53">
        <v>11836</v>
      </c>
      <c r="G68" s="30">
        <f t="shared" si="8"/>
        <v>1.5821522309711287</v>
      </c>
      <c r="H68" s="30">
        <f t="shared" si="8"/>
        <v>-8.7141339001062704E-2</v>
      </c>
      <c r="I68" s="30">
        <f t="shared" si="9"/>
        <v>-0.35675675675675678</v>
      </c>
      <c r="J68" s="30">
        <f t="shared" si="10"/>
        <v>-5.076589943058786E-2</v>
      </c>
      <c r="K68" s="16"/>
      <c r="L68" s="16"/>
    </row>
    <row r="69" spans="2:12" ht="15" thickBot="1" x14ac:dyDescent="0.25">
      <c r="B69" s="55" t="s">
        <v>182</v>
      </c>
      <c r="C69" s="31">
        <v>9416</v>
      </c>
      <c r="D69" s="31">
        <v>1074</v>
      </c>
      <c r="E69" s="31">
        <v>128</v>
      </c>
      <c r="F69" s="31">
        <v>9534</v>
      </c>
      <c r="G69" s="32">
        <f>+(C69-C65)/C65</f>
        <v>3.1942093541202672</v>
      </c>
      <c r="H69" s="32">
        <f t="shared" si="8"/>
        <v>-8.2835183603757467E-2</v>
      </c>
      <c r="I69" s="32">
        <f t="shared" si="9"/>
        <v>-0.38461538461538464</v>
      </c>
      <c r="J69" s="32">
        <f t="shared" si="10"/>
        <v>-0.3655420243561589</v>
      </c>
      <c r="K69" s="16"/>
      <c r="L69" s="16"/>
    </row>
    <row r="70" spans="2:12" ht="15" thickBot="1" x14ac:dyDescent="0.25">
      <c r="B70" s="56" t="s">
        <v>183</v>
      </c>
      <c r="C70" s="53">
        <v>9316</v>
      </c>
      <c r="D70" s="53">
        <v>852</v>
      </c>
      <c r="E70" s="57">
        <v>123</v>
      </c>
      <c r="F70" s="53">
        <v>5712</v>
      </c>
      <c r="G70" s="30">
        <f>+(C70-C66)/C66</f>
        <v>2.7263999999999999</v>
      </c>
      <c r="H70" s="30">
        <f t="shared" si="8"/>
        <v>-0.18312559923298177</v>
      </c>
      <c r="I70" s="30">
        <f t="shared" si="9"/>
        <v>-0.25903614457831325</v>
      </c>
      <c r="J70" s="30">
        <f t="shared" si="10"/>
        <v>-0.63200618477000392</v>
      </c>
      <c r="K70" s="16"/>
      <c r="L70" s="16"/>
    </row>
    <row r="71" spans="2:12" ht="15" thickBot="1" x14ac:dyDescent="0.25">
      <c r="B71" s="56" t="s">
        <v>188</v>
      </c>
      <c r="C71" s="53">
        <v>12006</v>
      </c>
      <c r="D71" s="53">
        <v>1218</v>
      </c>
      <c r="E71" s="57">
        <v>121</v>
      </c>
      <c r="F71" s="53">
        <v>8337</v>
      </c>
      <c r="G71" s="30">
        <f>+(C71-C67)/C67</f>
        <v>3.1818181818181817</v>
      </c>
      <c r="H71" s="30">
        <f t="shared" si="8"/>
        <v>5.7291666666666664E-2</v>
      </c>
      <c r="I71" s="30">
        <f t="shared" si="9"/>
        <v>-0.24374999999999999</v>
      </c>
      <c r="J71" s="30">
        <f t="shared" si="10"/>
        <v>-0.47612165388965688</v>
      </c>
      <c r="K71" s="16"/>
      <c r="L71" s="16"/>
    </row>
    <row r="72" spans="2:12" ht="12" customHeight="1" x14ac:dyDescent="0.2">
      <c r="C72" s="17"/>
      <c r="D72" s="17"/>
      <c r="E72" s="17"/>
      <c r="G72" s="17"/>
      <c r="H72" s="16"/>
      <c r="I72" s="16"/>
      <c r="J72" s="16"/>
    </row>
    <row r="73" spans="2:12" ht="12" customHeight="1" x14ac:dyDescent="0.2">
      <c r="C73" s="17"/>
      <c r="D73" s="17"/>
      <c r="E73" s="17"/>
      <c r="G73" s="17"/>
      <c r="H73" s="16"/>
      <c r="I73" s="16"/>
      <c r="J73" s="16"/>
    </row>
    <row r="74" spans="2:12" x14ac:dyDescent="0.2">
      <c r="B74" s="7" t="s">
        <v>12</v>
      </c>
      <c r="C74" s="18"/>
      <c r="D74" s="18"/>
      <c r="E74" s="18"/>
      <c r="F74" s="18"/>
      <c r="G74" s="19"/>
      <c r="H74" s="19"/>
    </row>
    <row r="75" spans="2:12" x14ac:dyDescent="0.2">
      <c r="B75" s="7" t="s">
        <v>13</v>
      </c>
      <c r="C75" s="18"/>
      <c r="D75" s="18"/>
      <c r="E75" s="18"/>
      <c r="F75" s="18"/>
      <c r="G75" s="19"/>
      <c r="H75" s="19"/>
    </row>
    <row r="78" spans="2:12" x14ac:dyDescent="0.2">
      <c r="B78" s="20" t="s">
        <v>78</v>
      </c>
      <c r="C78" s="20"/>
      <c r="D78" s="20"/>
      <c r="E78" s="20"/>
      <c r="F78" s="20"/>
      <c r="G78" s="20"/>
      <c r="H78" s="20"/>
      <c r="I78" s="20"/>
      <c r="J78" s="20"/>
    </row>
    <row r="79" spans="2:12" x14ac:dyDescent="0.2">
      <c r="B79" s="20" t="s">
        <v>79</v>
      </c>
      <c r="C79" s="20"/>
      <c r="D79" s="20"/>
      <c r="E79" s="20"/>
      <c r="F79" s="20"/>
      <c r="G79" s="20"/>
      <c r="H79" s="20"/>
      <c r="I79" s="20"/>
      <c r="J79" s="20"/>
    </row>
    <row r="87"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90</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89</v>
      </c>
      <c r="C10" s="41" t="s">
        <v>56</v>
      </c>
    </row>
    <row r="11" spans="2:5" ht="57.75" customHeight="1" thickTop="1" thickBot="1" x14ac:dyDescent="0.25">
      <c r="B11" s="44" t="s">
        <v>94</v>
      </c>
      <c r="C11" s="41" t="s">
        <v>95</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X71"/>
  <sheetViews>
    <sheetView workbookViewId="0"/>
  </sheetViews>
  <sheetFormatPr baseColWidth="10" defaultRowHeight="12.75" x14ac:dyDescent="0.2"/>
  <cols>
    <col min="1" max="1" width="8.7109375" style="1" customWidth="1"/>
    <col min="2" max="2" width="33.85546875" style="1" customWidth="1"/>
    <col min="3" max="15" width="12.28515625" style="1" customWidth="1"/>
    <col min="16" max="17" width="0.140625" style="1" hidden="1" customWidth="1"/>
    <col min="18" max="21" width="12.28515625" style="1" customWidth="1"/>
    <col min="22" max="22" width="9.42578125" style="1" customWidth="1"/>
    <col min="23" max="99" width="12.28515625" style="1" customWidth="1"/>
    <col min="100" max="16384" width="11.42578125" style="1"/>
  </cols>
  <sheetData>
    <row r="1" spans="2:8" ht="15" x14ac:dyDescent="0.2">
      <c r="C1" s="23"/>
      <c r="D1" s="23"/>
    </row>
    <row r="2" spans="2:8" ht="40.5" customHeight="1" x14ac:dyDescent="0.2">
      <c r="B2" s="21"/>
      <c r="C2" s="25"/>
      <c r="D2" s="23"/>
    </row>
    <row r="3" spans="2:8" s="22" customFormat="1" ht="28.5" customHeight="1" x14ac:dyDescent="0.2">
      <c r="B3" s="39"/>
      <c r="C3" s="36"/>
    </row>
    <row r="5" spans="2:8" ht="39" customHeight="1" x14ac:dyDescent="0.2">
      <c r="C5" s="27" t="s">
        <v>172</v>
      </c>
      <c r="D5" s="27" t="s">
        <v>176</v>
      </c>
      <c r="E5" s="27" t="s">
        <v>177</v>
      </c>
      <c r="F5" s="47" t="s">
        <v>182</v>
      </c>
      <c r="G5" s="27" t="s">
        <v>183</v>
      </c>
      <c r="H5" s="27" t="s">
        <v>188</v>
      </c>
    </row>
    <row r="6" spans="2:8" ht="17.100000000000001" customHeight="1" thickBot="1" x14ac:dyDescent="0.25">
      <c r="B6" s="28" t="s">
        <v>30</v>
      </c>
      <c r="C6" s="1">
        <v>139</v>
      </c>
      <c r="D6" s="1">
        <v>131</v>
      </c>
      <c r="E6" s="1">
        <v>290</v>
      </c>
      <c r="F6" s="62">
        <v>252</v>
      </c>
      <c r="G6" s="62">
        <v>136</v>
      </c>
      <c r="H6" s="62">
        <v>131</v>
      </c>
    </row>
    <row r="7" spans="2:8" ht="17.100000000000001" customHeight="1" thickBot="1" x14ac:dyDescent="0.25">
      <c r="B7" s="28" t="s">
        <v>31</v>
      </c>
      <c r="C7" s="1">
        <v>26</v>
      </c>
      <c r="D7" s="1">
        <v>35</v>
      </c>
      <c r="E7" s="1">
        <v>28</v>
      </c>
      <c r="F7" s="62">
        <v>31</v>
      </c>
      <c r="G7" s="62">
        <v>40</v>
      </c>
      <c r="H7" s="62">
        <v>31</v>
      </c>
    </row>
    <row r="8" spans="2:8" ht="17.100000000000001" customHeight="1" thickBot="1" x14ac:dyDescent="0.25">
      <c r="B8" s="28" t="s">
        <v>99</v>
      </c>
      <c r="C8" s="1">
        <v>20</v>
      </c>
      <c r="D8" s="1">
        <v>23</v>
      </c>
      <c r="E8" s="1">
        <v>40</v>
      </c>
      <c r="F8" s="62">
        <v>15</v>
      </c>
      <c r="G8" s="62">
        <v>15</v>
      </c>
      <c r="H8" s="62">
        <v>15</v>
      </c>
    </row>
    <row r="9" spans="2:8" ht="17.100000000000001" customHeight="1" thickBot="1" x14ac:dyDescent="0.25">
      <c r="B9" s="28" t="s">
        <v>26</v>
      </c>
      <c r="C9" s="1">
        <v>29</v>
      </c>
      <c r="D9" s="1">
        <v>29</v>
      </c>
      <c r="E9" s="1">
        <v>51</v>
      </c>
      <c r="F9" s="62">
        <v>50</v>
      </c>
      <c r="G9" s="62">
        <v>21</v>
      </c>
      <c r="H9" s="62">
        <v>31</v>
      </c>
    </row>
    <row r="10" spans="2:8" ht="17.100000000000001" customHeight="1" thickBot="1" x14ac:dyDescent="0.25">
      <c r="B10" s="28" t="s">
        <v>8</v>
      </c>
      <c r="C10" s="1">
        <v>32</v>
      </c>
      <c r="D10" s="1">
        <v>48</v>
      </c>
      <c r="E10" s="1">
        <v>46</v>
      </c>
      <c r="F10" s="62">
        <v>23</v>
      </c>
      <c r="G10" s="62">
        <v>43</v>
      </c>
      <c r="H10" s="62">
        <v>47</v>
      </c>
    </row>
    <row r="11" spans="2:8" ht="17.100000000000001" customHeight="1" thickBot="1" x14ac:dyDescent="0.25">
      <c r="B11" s="28" t="s">
        <v>9</v>
      </c>
      <c r="C11" s="1">
        <v>21</v>
      </c>
      <c r="D11" s="1">
        <v>14</v>
      </c>
      <c r="E11" s="1">
        <v>12</v>
      </c>
      <c r="F11" s="62">
        <v>9</v>
      </c>
      <c r="G11" s="62">
        <v>6</v>
      </c>
      <c r="H11" s="62">
        <v>13</v>
      </c>
    </row>
    <row r="12" spans="2:8" ht="17.100000000000001" customHeight="1" thickBot="1" x14ac:dyDescent="0.25">
      <c r="B12" s="28" t="s">
        <v>32</v>
      </c>
      <c r="C12" s="1">
        <v>24</v>
      </c>
      <c r="D12" s="1">
        <v>39</v>
      </c>
      <c r="E12" s="1">
        <v>54</v>
      </c>
      <c r="F12" s="62">
        <v>41</v>
      </c>
      <c r="G12" s="62">
        <v>36</v>
      </c>
      <c r="H12" s="62">
        <v>41</v>
      </c>
    </row>
    <row r="13" spans="2:8" ht="17.100000000000001" customHeight="1" thickBot="1" x14ac:dyDescent="0.25">
      <c r="B13" s="28" t="s">
        <v>28</v>
      </c>
      <c r="C13" s="1">
        <v>37</v>
      </c>
      <c r="D13" s="1">
        <v>37</v>
      </c>
      <c r="E13" s="1">
        <v>78</v>
      </c>
      <c r="F13" s="62">
        <v>41</v>
      </c>
      <c r="G13" s="62">
        <v>24</v>
      </c>
      <c r="H13" s="62">
        <v>46</v>
      </c>
    </row>
    <row r="14" spans="2:8" ht="17.100000000000001" customHeight="1" thickBot="1" x14ac:dyDescent="0.25">
      <c r="B14" s="28" t="s">
        <v>18</v>
      </c>
      <c r="C14" s="1">
        <v>356</v>
      </c>
      <c r="D14" s="1">
        <v>394</v>
      </c>
      <c r="E14" s="1">
        <v>526</v>
      </c>
      <c r="F14" s="62">
        <v>321</v>
      </c>
      <c r="G14" s="62">
        <v>265</v>
      </c>
      <c r="H14" s="62">
        <v>496</v>
      </c>
    </row>
    <row r="15" spans="2:8" ht="17.100000000000001" customHeight="1" thickBot="1" x14ac:dyDescent="0.25">
      <c r="B15" s="28" t="s">
        <v>27</v>
      </c>
      <c r="C15" s="1">
        <v>229</v>
      </c>
      <c r="D15" s="1">
        <v>265</v>
      </c>
      <c r="E15" s="1">
        <v>343</v>
      </c>
      <c r="F15" s="62">
        <v>187</v>
      </c>
      <c r="G15" s="62">
        <v>186</v>
      </c>
      <c r="H15" s="62">
        <v>178</v>
      </c>
    </row>
    <row r="16" spans="2:8" ht="17.100000000000001" customHeight="1" thickBot="1" x14ac:dyDescent="0.25">
      <c r="B16" s="28" t="s">
        <v>15</v>
      </c>
      <c r="C16" s="1">
        <v>11</v>
      </c>
      <c r="D16" s="1">
        <v>20</v>
      </c>
      <c r="E16" s="1">
        <v>42</v>
      </c>
      <c r="F16" s="62">
        <v>18</v>
      </c>
      <c r="G16" s="62">
        <v>15</v>
      </c>
      <c r="H16" s="62">
        <v>23</v>
      </c>
    </row>
    <row r="17" spans="2:8" ht="17.100000000000001" customHeight="1" thickBot="1" x14ac:dyDescent="0.25">
      <c r="B17" s="28" t="s">
        <v>10</v>
      </c>
      <c r="C17" s="1">
        <v>54</v>
      </c>
      <c r="D17" s="1">
        <v>72</v>
      </c>
      <c r="E17" s="1">
        <v>86</v>
      </c>
      <c r="F17" s="62">
        <v>63</v>
      </c>
      <c r="G17" s="62">
        <v>40</v>
      </c>
      <c r="H17" s="62">
        <v>81</v>
      </c>
    </row>
    <row r="18" spans="2:8" ht="17.100000000000001" customHeight="1" thickBot="1" x14ac:dyDescent="0.25">
      <c r="B18" s="28" t="s">
        <v>100</v>
      </c>
      <c r="C18" s="1">
        <v>342</v>
      </c>
      <c r="D18" s="1">
        <v>299</v>
      </c>
      <c r="E18" s="1">
        <v>609</v>
      </c>
      <c r="F18" s="62">
        <v>532</v>
      </c>
      <c r="G18" s="62">
        <v>244</v>
      </c>
      <c r="H18" s="62">
        <v>260</v>
      </c>
    </row>
    <row r="19" spans="2:8" ht="17.100000000000001" customHeight="1" thickBot="1" x14ac:dyDescent="0.25">
      <c r="B19" s="28" t="s">
        <v>101</v>
      </c>
      <c r="C19" s="1">
        <v>24</v>
      </c>
      <c r="D19" s="1">
        <v>30</v>
      </c>
      <c r="E19" s="1">
        <v>51</v>
      </c>
      <c r="F19" s="62">
        <v>73</v>
      </c>
      <c r="G19" s="62">
        <v>43</v>
      </c>
      <c r="H19" s="62">
        <v>33</v>
      </c>
    </row>
    <row r="20" spans="2:8" ht="17.100000000000001" customHeight="1" thickBot="1" x14ac:dyDescent="0.25">
      <c r="B20" s="28" t="s">
        <v>102</v>
      </c>
      <c r="C20" s="1">
        <v>7</v>
      </c>
      <c r="D20" s="1">
        <v>3</v>
      </c>
      <c r="E20" s="1">
        <v>18</v>
      </c>
      <c r="F20" s="62">
        <v>10</v>
      </c>
      <c r="G20" s="62">
        <v>12</v>
      </c>
      <c r="H20" s="62">
        <v>7</v>
      </c>
    </row>
    <row r="21" spans="2:8" ht="17.100000000000001" customHeight="1" thickBot="1" x14ac:dyDescent="0.25">
      <c r="B21" s="28" t="s">
        <v>29</v>
      </c>
      <c r="C21" s="1">
        <v>64</v>
      </c>
      <c r="D21" s="1">
        <v>67</v>
      </c>
      <c r="E21" s="1">
        <v>95</v>
      </c>
      <c r="F21" s="62">
        <v>82</v>
      </c>
      <c r="G21" s="62">
        <v>46</v>
      </c>
      <c r="H21" s="62">
        <v>87</v>
      </c>
    </row>
    <row r="22" spans="2:8" ht="17.100000000000001" customHeight="1" thickBot="1" x14ac:dyDescent="0.25">
      <c r="B22" s="28" t="s">
        <v>11</v>
      </c>
      <c r="C22" s="1">
        <v>5</v>
      </c>
      <c r="D22" s="1">
        <v>4</v>
      </c>
      <c r="E22" s="1">
        <v>8</v>
      </c>
      <c r="F22" s="62">
        <v>8</v>
      </c>
      <c r="G22" s="62">
        <v>5</v>
      </c>
      <c r="H22" s="62">
        <v>8</v>
      </c>
    </row>
    <row r="23" spans="2:8" ht="17.100000000000001" customHeight="1" thickBot="1" x14ac:dyDescent="0.25">
      <c r="B23" s="49" t="s">
        <v>16</v>
      </c>
      <c r="C23" s="48">
        <v>1420</v>
      </c>
      <c r="D23" s="48">
        <v>1510</v>
      </c>
      <c r="E23" s="48">
        <v>2377</v>
      </c>
      <c r="F23" s="48">
        <v>1756</v>
      </c>
      <c r="G23" s="48">
        <f>SUM(G6:G22)</f>
        <v>1177</v>
      </c>
      <c r="H23" s="48">
        <f>SUM(H6:H22)</f>
        <v>1528</v>
      </c>
    </row>
    <row r="24" spans="2:8" ht="30" customHeight="1" x14ac:dyDescent="0.2"/>
    <row r="25" spans="2:8" ht="36.75" customHeight="1" x14ac:dyDescent="0.2">
      <c r="B25" s="50"/>
      <c r="C25" s="50"/>
      <c r="D25" s="50"/>
      <c r="E25" s="50"/>
    </row>
    <row r="27" spans="2:8" ht="39" customHeight="1" x14ac:dyDescent="0.2">
      <c r="C27" s="27" t="s">
        <v>184</v>
      </c>
      <c r="D27" s="27" t="s">
        <v>189</v>
      </c>
    </row>
    <row r="28" spans="2:8" ht="17.100000000000001" customHeight="1" thickBot="1" x14ac:dyDescent="0.25">
      <c r="B28" s="28" t="s">
        <v>30</v>
      </c>
      <c r="C28" s="30">
        <f>+IF(C6&gt;0,(G6-C6)/C6,"-")</f>
        <v>-2.1582733812949641E-2</v>
      </c>
      <c r="D28" s="30">
        <f>+IF(D6&gt;0,(H6-D6)/D6,"-")</f>
        <v>0</v>
      </c>
      <c r="E28" s="68"/>
      <c r="F28" s="68"/>
      <c r="G28" s="68"/>
    </row>
    <row r="29" spans="2:8" ht="17.100000000000001" customHeight="1" thickBot="1" x14ac:dyDescent="0.25">
      <c r="B29" s="28" t="s">
        <v>31</v>
      </c>
      <c r="C29" s="30">
        <f t="shared" ref="C29:C45" si="0">+IF(C7&gt;0,(G7-C7)/C7,"-")</f>
        <v>0.53846153846153844</v>
      </c>
      <c r="D29" s="30">
        <f t="shared" ref="D29:D45" si="1">+IF(D7&gt;0,(H7-D7)/D7,"-")</f>
        <v>-0.11428571428571428</v>
      </c>
      <c r="E29" s="68"/>
      <c r="F29" s="68"/>
      <c r="G29" s="68"/>
    </row>
    <row r="30" spans="2:8" ht="17.100000000000001" customHeight="1" thickBot="1" x14ac:dyDescent="0.25">
      <c r="B30" s="28" t="s">
        <v>99</v>
      </c>
      <c r="C30" s="30">
        <f t="shared" si="0"/>
        <v>-0.25</v>
      </c>
      <c r="D30" s="30">
        <f t="shared" si="1"/>
        <v>-0.34782608695652173</v>
      </c>
      <c r="E30" s="68"/>
      <c r="F30" s="68"/>
      <c r="G30" s="68"/>
    </row>
    <row r="31" spans="2:8" ht="17.100000000000001" customHeight="1" thickBot="1" x14ac:dyDescent="0.25">
      <c r="B31" s="28" t="s">
        <v>26</v>
      </c>
      <c r="C31" s="30">
        <f t="shared" si="0"/>
        <v>-0.27586206896551724</v>
      </c>
      <c r="D31" s="30">
        <f t="shared" si="1"/>
        <v>6.8965517241379309E-2</v>
      </c>
      <c r="E31" s="68"/>
      <c r="F31" s="68"/>
      <c r="G31" s="68"/>
    </row>
    <row r="32" spans="2:8" ht="17.100000000000001" customHeight="1" thickBot="1" x14ac:dyDescent="0.25">
      <c r="B32" s="28" t="s">
        <v>8</v>
      </c>
      <c r="C32" s="30">
        <f t="shared" si="0"/>
        <v>0.34375</v>
      </c>
      <c r="D32" s="30">
        <f t="shared" si="1"/>
        <v>-2.0833333333333332E-2</v>
      </c>
      <c r="E32" s="68"/>
      <c r="F32" s="68"/>
      <c r="G32" s="68"/>
    </row>
    <row r="33" spans="1:24" ht="17.100000000000001" customHeight="1" thickBot="1" x14ac:dyDescent="0.25">
      <c r="B33" s="28" t="s">
        <v>9</v>
      </c>
      <c r="C33" s="30">
        <f t="shared" si="0"/>
        <v>-0.7142857142857143</v>
      </c>
      <c r="D33" s="30">
        <f t="shared" si="1"/>
        <v>-7.1428571428571425E-2</v>
      </c>
      <c r="E33" s="68"/>
      <c r="F33" s="68"/>
      <c r="G33" s="68"/>
    </row>
    <row r="34" spans="1:24" ht="17.100000000000001" customHeight="1" thickBot="1" x14ac:dyDescent="0.25">
      <c r="B34" s="28" t="s">
        <v>32</v>
      </c>
      <c r="C34" s="30">
        <f t="shared" si="0"/>
        <v>0.5</v>
      </c>
      <c r="D34" s="30">
        <f t="shared" si="1"/>
        <v>5.128205128205128E-2</v>
      </c>
      <c r="E34" s="68"/>
      <c r="F34" s="68"/>
      <c r="G34" s="68"/>
    </row>
    <row r="35" spans="1:24" ht="17.100000000000001" customHeight="1" thickBot="1" x14ac:dyDescent="0.25">
      <c r="B35" s="28" t="s">
        <v>28</v>
      </c>
      <c r="C35" s="30">
        <f t="shared" si="0"/>
        <v>-0.35135135135135137</v>
      </c>
      <c r="D35" s="30">
        <f t="shared" si="1"/>
        <v>0.24324324324324326</v>
      </c>
      <c r="E35" s="68"/>
      <c r="F35" s="68"/>
      <c r="G35" s="68"/>
    </row>
    <row r="36" spans="1:24" ht="17.100000000000001" customHeight="1" thickBot="1" x14ac:dyDescent="0.25">
      <c r="B36" s="28" t="s">
        <v>18</v>
      </c>
      <c r="C36" s="30">
        <f t="shared" si="0"/>
        <v>-0.2556179775280899</v>
      </c>
      <c r="D36" s="30">
        <f t="shared" si="1"/>
        <v>0.25888324873096447</v>
      </c>
      <c r="E36" s="68"/>
      <c r="F36" s="68"/>
      <c r="G36" s="68"/>
    </row>
    <row r="37" spans="1:24" ht="17.100000000000001" customHeight="1" thickBot="1" x14ac:dyDescent="0.25">
      <c r="B37" s="28" t="s">
        <v>27</v>
      </c>
      <c r="C37" s="30">
        <f t="shared" si="0"/>
        <v>-0.18777292576419213</v>
      </c>
      <c r="D37" s="30">
        <f t="shared" si="1"/>
        <v>-0.32830188679245281</v>
      </c>
      <c r="E37" s="68"/>
      <c r="F37" s="68"/>
      <c r="G37" s="68"/>
    </row>
    <row r="38" spans="1:24" ht="17.100000000000001" customHeight="1" thickBot="1" x14ac:dyDescent="0.25">
      <c r="B38" s="28" t="s">
        <v>15</v>
      </c>
      <c r="C38" s="30">
        <f t="shared" si="0"/>
        <v>0.36363636363636365</v>
      </c>
      <c r="D38" s="30">
        <f t="shared" si="1"/>
        <v>0.15</v>
      </c>
      <c r="E38" s="68"/>
      <c r="F38" s="68"/>
      <c r="G38" s="68"/>
    </row>
    <row r="39" spans="1:24" ht="17.100000000000001" customHeight="1" thickBot="1" x14ac:dyDescent="0.25">
      <c r="B39" s="28" t="s">
        <v>10</v>
      </c>
      <c r="C39" s="30">
        <f t="shared" si="0"/>
        <v>-0.25925925925925924</v>
      </c>
      <c r="D39" s="30">
        <f t="shared" si="1"/>
        <v>0.125</v>
      </c>
      <c r="E39" s="68"/>
      <c r="F39" s="68"/>
      <c r="G39" s="68"/>
    </row>
    <row r="40" spans="1:24" ht="17.100000000000001" customHeight="1" thickBot="1" x14ac:dyDescent="0.25">
      <c r="B40" s="28" t="s">
        <v>100</v>
      </c>
      <c r="C40" s="30">
        <f t="shared" si="0"/>
        <v>-0.28654970760233917</v>
      </c>
      <c r="D40" s="30">
        <f t="shared" si="1"/>
        <v>-0.13043478260869565</v>
      </c>
      <c r="E40" s="68"/>
      <c r="F40" s="68"/>
      <c r="G40" s="68"/>
    </row>
    <row r="41" spans="1:24" ht="17.100000000000001" customHeight="1" thickBot="1" x14ac:dyDescent="0.25">
      <c r="B41" s="28" t="s">
        <v>101</v>
      </c>
      <c r="C41" s="30">
        <f t="shared" si="0"/>
        <v>0.79166666666666663</v>
      </c>
      <c r="D41" s="30">
        <f t="shared" si="1"/>
        <v>0.1</v>
      </c>
      <c r="E41" s="68"/>
      <c r="F41" s="68"/>
      <c r="G41" s="68"/>
    </row>
    <row r="42" spans="1:24" ht="17.100000000000001" customHeight="1" thickBot="1" x14ac:dyDescent="0.25">
      <c r="B42" s="28" t="s">
        <v>102</v>
      </c>
      <c r="C42" s="30">
        <f t="shared" si="0"/>
        <v>0.7142857142857143</v>
      </c>
      <c r="D42" s="30">
        <f t="shared" si="1"/>
        <v>1.3333333333333333</v>
      </c>
      <c r="E42" s="68"/>
      <c r="F42" s="68"/>
      <c r="G42" s="68"/>
    </row>
    <row r="43" spans="1:24" ht="17.100000000000001" customHeight="1" thickBot="1" x14ac:dyDescent="0.25">
      <c r="B43" s="28" t="s">
        <v>29</v>
      </c>
      <c r="C43" s="30">
        <f t="shared" si="0"/>
        <v>-0.28125</v>
      </c>
      <c r="D43" s="30">
        <f t="shared" si="1"/>
        <v>0.29850746268656714</v>
      </c>
      <c r="E43" s="68"/>
      <c r="F43" s="68"/>
      <c r="G43" s="68"/>
    </row>
    <row r="44" spans="1:24" ht="17.100000000000001" customHeight="1" thickBot="1" x14ac:dyDescent="0.25">
      <c r="B44" s="28" t="s">
        <v>11</v>
      </c>
      <c r="C44" s="30">
        <f t="shared" si="0"/>
        <v>0</v>
      </c>
      <c r="D44" s="30">
        <f t="shared" si="1"/>
        <v>1</v>
      </c>
      <c r="E44" s="68"/>
      <c r="F44" s="68"/>
      <c r="G44" s="68"/>
    </row>
    <row r="45" spans="1:24" ht="17.100000000000001" customHeight="1" thickBot="1" x14ac:dyDescent="0.25">
      <c r="B45" s="49" t="s">
        <v>16</v>
      </c>
      <c r="C45" s="51">
        <f t="shared" si="0"/>
        <v>-0.17112676056338028</v>
      </c>
      <c r="D45" s="51">
        <f t="shared" si="1"/>
        <v>1.1920529801324504E-2</v>
      </c>
      <c r="E45" s="68"/>
      <c r="F45" s="68"/>
      <c r="G45" s="68"/>
    </row>
    <row r="48" spans="1:24"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row>
    <row r="49" spans="1:24"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ht="12"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row>
    <row r="51" spans="1:24" ht="39" customHeight="1" x14ac:dyDescent="0.2">
      <c r="A51" s="20"/>
      <c r="B51" s="20"/>
      <c r="C51" s="26" t="s">
        <v>172</v>
      </c>
      <c r="D51" s="26" t="s">
        <v>176</v>
      </c>
      <c r="E51" s="26" t="s">
        <v>177</v>
      </c>
      <c r="F51" s="47" t="s">
        <v>182</v>
      </c>
      <c r="G51" s="26" t="s">
        <v>183</v>
      </c>
      <c r="H51" s="26" t="s">
        <v>188</v>
      </c>
      <c r="I51" s="20"/>
      <c r="J51" s="20"/>
      <c r="K51" s="20"/>
      <c r="L51" s="20"/>
      <c r="M51" s="20"/>
      <c r="N51" s="20"/>
      <c r="O51" s="20"/>
      <c r="P51" s="20">
        <v>2022</v>
      </c>
      <c r="Q51" s="20">
        <v>2023</v>
      </c>
      <c r="R51" s="20"/>
      <c r="S51" s="20"/>
      <c r="T51" s="20"/>
    </row>
    <row r="52" spans="1:24" ht="15" thickBot="1" x14ac:dyDescent="0.25">
      <c r="A52" s="20"/>
      <c r="B52" s="28" t="s">
        <v>30</v>
      </c>
      <c r="C52" s="66">
        <v>1.6047324599278676</v>
      </c>
      <c r="D52" s="66">
        <v>1.5123737571982063</v>
      </c>
      <c r="E52" s="66">
        <v>3.3480029739502282</v>
      </c>
      <c r="F52" s="66">
        <v>2.9092991359843361</v>
      </c>
      <c r="G52" s="66">
        <f t="shared" ref="G52:H69" si="2">+G6/$Q52*100000</f>
        <v>1.5551496665747679</v>
      </c>
      <c r="H52" s="66">
        <f t="shared" si="2"/>
        <v>1.4979750464801074</v>
      </c>
      <c r="I52" s="20"/>
      <c r="J52" s="20"/>
      <c r="K52" s="20"/>
      <c r="L52" s="20"/>
      <c r="M52" s="20"/>
      <c r="N52" s="20"/>
      <c r="O52" s="20"/>
      <c r="P52" s="20">
        <v>8668474</v>
      </c>
      <c r="Q52" s="20">
        <v>8745139</v>
      </c>
      <c r="R52" s="20"/>
      <c r="S52" s="20"/>
      <c r="T52" s="20"/>
    </row>
    <row r="53" spans="1:24" ht="15" thickBot="1" x14ac:dyDescent="0.25">
      <c r="A53" s="20"/>
      <c r="B53" s="28" t="s">
        <v>31</v>
      </c>
      <c r="C53" s="66">
        <v>1.9617577953464087</v>
      </c>
      <c r="D53" s="66">
        <v>2.6408278014278581</v>
      </c>
      <c r="E53" s="66">
        <v>2.112662241142286</v>
      </c>
      <c r="F53" s="66">
        <v>2.3390189098361027</v>
      </c>
      <c r="G53" s="66">
        <f t="shared" si="2"/>
        <v>2.9644385946189509</v>
      </c>
      <c r="H53" s="66">
        <f t="shared" ref="H53" si="3">+H7/$Q53*100000</f>
        <v>2.297439910829687</v>
      </c>
      <c r="I53" s="20"/>
      <c r="J53" s="20"/>
      <c r="K53" s="20"/>
      <c r="L53" s="20"/>
      <c r="M53" s="20"/>
      <c r="N53" s="20"/>
      <c r="O53" s="20"/>
      <c r="P53" s="20">
        <v>1326315</v>
      </c>
      <c r="Q53" s="20">
        <v>1349328</v>
      </c>
      <c r="R53" s="20"/>
      <c r="S53" s="20"/>
      <c r="T53" s="20"/>
    </row>
    <row r="54" spans="1:24" ht="15" thickBot="1" x14ac:dyDescent="0.25">
      <c r="A54" s="20"/>
      <c r="B54" s="28" t="s">
        <v>99</v>
      </c>
      <c r="C54" s="66">
        <v>1.9910423006891993</v>
      </c>
      <c r="D54" s="66">
        <v>2.289698645792579</v>
      </c>
      <c r="E54" s="66">
        <v>3.9820846013783986</v>
      </c>
      <c r="F54" s="66">
        <v>1.4932817255168993</v>
      </c>
      <c r="G54" s="66">
        <f t="shared" si="2"/>
        <v>1.4901575096487698</v>
      </c>
      <c r="H54" s="66">
        <f t="shared" ref="H54" si="4">+H8/$Q54*100000</f>
        <v>1.4901575096487698</v>
      </c>
      <c r="I54" s="20"/>
      <c r="J54" s="20"/>
      <c r="K54" s="20"/>
      <c r="L54" s="20"/>
      <c r="M54" s="20"/>
      <c r="N54" s="20"/>
      <c r="O54" s="20"/>
      <c r="P54" s="20">
        <v>1004686</v>
      </c>
      <c r="Q54" s="20">
        <v>1006605</v>
      </c>
      <c r="R54" s="20"/>
      <c r="S54" s="20"/>
      <c r="T54" s="20"/>
    </row>
    <row r="55" spans="1:24" ht="15" thickBot="1" x14ac:dyDescent="0.25">
      <c r="A55" s="20"/>
      <c r="B55" s="28" t="s">
        <v>26</v>
      </c>
      <c r="C55" s="66">
        <v>2.4654538900611604</v>
      </c>
      <c r="D55" s="66">
        <v>2.4654538900611604</v>
      </c>
      <c r="E55" s="66">
        <v>4.3357982204523857</v>
      </c>
      <c r="F55" s="66">
        <v>4.2507825690709655</v>
      </c>
      <c r="G55" s="66">
        <f t="shared" si="2"/>
        <v>1.7402459216093795</v>
      </c>
      <c r="H55" s="66">
        <f t="shared" ref="H55" si="5">+H9/$Q55*100000</f>
        <v>2.5689344557090839</v>
      </c>
      <c r="I55" s="20"/>
      <c r="J55" s="20"/>
      <c r="K55" s="20"/>
      <c r="L55" s="20"/>
      <c r="M55" s="20"/>
      <c r="N55" s="20"/>
      <c r="O55" s="20"/>
      <c r="P55" s="20">
        <v>1176659</v>
      </c>
      <c r="Q55" s="20">
        <v>1206726</v>
      </c>
      <c r="R55" s="20"/>
      <c r="S55" s="20"/>
      <c r="T55" s="20"/>
    </row>
    <row r="56" spans="1:24" ht="15" thickBot="1" x14ac:dyDescent="0.25">
      <c r="A56" s="20"/>
      <c r="B56" s="28" t="s">
        <v>8</v>
      </c>
      <c r="C56" s="66">
        <v>1.4703098494218925</v>
      </c>
      <c r="D56" s="66">
        <v>2.2054647741328388</v>
      </c>
      <c r="E56" s="66">
        <v>2.1135704085439704</v>
      </c>
      <c r="F56" s="66">
        <v>1.0567852042719852</v>
      </c>
      <c r="G56" s="66">
        <f t="shared" si="2"/>
        <v>1.9431480082281021</v>
      </c>
      <c r="H56" s="66">
        <f t="shared" ref="H56" si="6">+H10/$Q56*100000</f>
        <v>2.1239059624818788</v>
      </c>
      <c r="I56" s="20"/>
      <c r="J56" s="20"/>
      <c r="K56" s="20"/>
      <c r="L56" s="20"/>
      <c r="M56" s="20"/>
      <c r="N56" s="20"/>
      <c r="O56" s="20"/>
      <c r="P56" s="20">
        <v>2177701</v>
      </c>
      <c r="Q56" s="20">
        <v>2212904</v>
      </c>
      <c r="R56" s="20"/>
      <c r="S56" s="20"/>
      <c r="T56" s="20"/>
    </row>
    <row r="57" spans="1:24" ht="15" thickBot="1" x14ac:dyDescent="0.25">
      <c r="A57" s="20"/>
      <c r="B57" s="28" t="s">
        <v>9</v>
      </c>
      <c r="C57" s="66">
        <v>3.5883818448383695</v>
      </c>
      <c r="D57" s="66">
        <v>2.3922545632255794</v>
      </c>
      <c r="E57" s="66">
        <v>2.0505039113362109</v>
      </c>
      <c r="F57" s="66">
        <v>1.537877933502158</v>
      </c>
      <c r="G57" s="66">
        <f t="shared" si="2"/>
        <v>1.0194909681595978</v>
      </c>
      <c r="H57" s="66">
        <f t="shared" ref="H57" si="7">+H11/$Q57*100000</f>
        <v>2.2088970976791291</v>
      </c>
      <c r="I57" s="20"/>
      <c r="J57" s="20"/>
      <c r="K57" s="20"/>
      <c r="L57" s="20"/>
      <c r="M57" s="20"/>
      <c r="N57" s="20"/>
      <c r="O57" s="20"/>
      <c r="P57" s="20">
        <v>585402</v>
      </c>
      <c r="Q57" s="20">
        <v>588529</v>
      </c>
      <c r="R57" s="20"/>
      <c r="S57" s="20"/>
      <c r="T57" s="20"/>
    </row>
    <row r="58" spans="1:24" ht="15" thickBot="1" x14ac:dyDescent="0.25">
      <c r="A58" s="20"/>
      <c r="B58" s="28" t="s">
        <v>174</v>
      </c>
      <c r="C58" s="66">
        <v>1.0126308825415686</v>
      </c>
      <c r="D58" s="66">
        <v>1.6455251841300487</v>
      </c>
      <c r="E58" s="66">
        <v>2.2784194857185294</v>
      </c>
      <c r="F58" s="66">
        <v>1.7299110910085127</v>
      </c>
      <c r="G58" s="66">
        <f t="shared" si="2"/>
        <v>1.5109791522651466</v>
      </c>
      <c r="H58" s="66">
        <f t="shared" ref="H58" si="8">+H12/$Q58*100000</f>
        <v>1.7208373678575282</v>
      </c>
      <c r="I58" s="20"/>
      <c r="J58" s="20"/>
      <c r="K58" s="20"/>
      <c r="L58" s="20"/>
      <c r="M58" s="20"/>
      <c r="N58" s="20"/>
      <c r="O58" s="20"/>
      <c r="P58" s="20">
        <v>2372640</v>
      </c>
      <c r="Q58" s="20">
        <v>2382561</v>
      </c>
      <c r="R58" s="20"/>
      <c r="S58" s="20"/>
      <c r="T58" s="20"/>
    </row>
    <row r="59" spans="1:24" ht="15" thickBot="1" x14ac:dyDescent="0.25">
      <c r="A59" s="20"/>
      <c r="B59" s="28" t="s">
        <v>28</v>
      </c>
      <c r="C59" s="66">
        <v>1.8029493327381976</v>
      </c>
      <c r="D59" s="66">
        <v>1.8029493327381976</v>
      </c>
      <c r="E59" s="66">
        <v>3.8008121068534977</v>
      </c>
      <c r="F59" s="66">
        <v>1.9978627741153001</v>
      </c>
      <c r="G59" s="66">
        <f t="shared" si="2"/>
        <v>1.1534995494142386</v>
      </c>
      <c r="H59" s="66">
        <f t="shared" ref="H59" si="9">+H13/$Q59*100000</f>
        <v>2.2108741363772904</v>
      </c>
      <c r="I59" s="20"/>
      <c r="J59" s="20"/>
      <c r="K59" s="20"/>
      <c r="L59" s="20"/>
      <c r="M59" s="20"/>
      <c r="N59" s="20"/>
      <c r="O59" s="20"/>
      <c r="P59" s="20">
        <v>2053328</v>
      </c>
      <c r="Q59" s="20">
        <v>2080625</v>
      </c>
      <c r="R59" s="20"/>
      <c r="S59" s="20"/>
      <c r="T59" s="20"/>
    </row>
    <row r="60" spans="1:24" ht="15" thickBot="1" x14ac:dyDescent="0.25">
      <c r="A60" s="20"/>
      <c r="B60" s="28" t="s">
        <v>18</v>
      </c>
      <c r="C60" s="66">
        <v>4.5738942161051952</v>
      </c>
      <c r="D60" s="66">
        <v>5.0621188796220418</v>
      </c>
      <c r="E60" s="66">
        <v>6.7580571844700366</v>
      </c>
      <c r="F60" s="66">
        <v>4.1242136049712572</v>
      </c>
      <c r="G60" s="66">
        <f t="shared" si="2"/>
        <v>3.354831260849398</v>
      </c>
      <c r="H60" s="66">
        <f t="shared" ref="H60" si="10">+H14/$Q60*100000</f>
        <v>6.2792313410615144</v>
      </c>
      <c r="I60" s="20"/>
      <c r="J60" s="20"/>
      <c r="K60" s="20"/>
      <c r="L60" s="20"/>
      <c r="M60" s="20"/>
      <c r="N60" s="20"/>
      <c r="O60" s="20"/>
      <c r="P60" s="20">
        <v>7792611</v>
      </c>
      <c r="Q60" s="20">
        <v>7899056</v>
      </c>
      <c r="R60" s="20"/>
      <c r="S60" s="20"/>
      <c r="T60" s="20"/>
    </row>
    <row r="61" spans="1:24" ht="15" thickBot="1" x14ac:dyDescent="0.25">
      <c r="A61" s="20"/>
      <c r="B61" s="28" t="s">
        <v>175</v>
      </c>
      <c r="C61" s="66">
        <v>4.4982762173386348</v>
      </c>
      <c r="D61" s="66">
        <v>5.2054288104573727</v>
      </c>
      <c r="E61" s="66">
        <v>6.7375927622146374</v>
      </c>
      <c r="F61" s="66">
        <v>3.6732648587001084</v>
      </c>
      <c r="G61" s="66">
        <f t="shared" si="2"/>
        <v>3.5644003787462855</v>
      </c>
      <c r="H61" s="66">
        <f t="shared" ref="H61" si="11">+H15/$Q61*100000</f>
        <v>3.4110928355744021</v>
      </c>
      <c r="I61" s="20"/>
      <c r="J61" s="20"/>
      <c r="K61" s="20"/>
      <c r="L61" s="20"/>
      <c r="M61" s="20"/>
      <c r="N61" s="20"/>
      <c r="O61" s="20"/>
      <c r="P61" s="20">
        <v>5097967</v>
      </c>
      <c r="Q61" s="20">
        <v>5218269</v>
      </c>
      <c r="R61" s="20"/>
      <c r="S61" s="20"/>
      <c r="T61" s="20"/>
    </row>
    <row r="62" spans="1:24" ht="15" thickBot="1" x14ac:dyDescent="0.25">
      <c r="A62" s="20"/>
      <c r="B62" s="28" t="s">
        <v>15</v>
      </c>
      <c r="C62" s="66">
        <v>1.0434007275348709</v>
      </c>
      <c r="D62" s="66">
        <v>1.8970922318815835</v>
      </c>
      <c r="E62" s="66">
        <v>3.9838936869513257</v>
      </c>
      <c r="F62" s="66">
        <v>1.7073830086934252</v>
      </c>
      <c r="G62" s="66">
        <f t="shared" si="2"/>
        <v>1.4227382019434605</v>
      </c>
      <c r="H62" s="66">
        <f t="shared" ref="H62" si="12">+H16/$Q62*100000</f>
        <v>2.1815319096466395</v>
      </c>
      <c r="I62" s="20"/>
      <c r="J62" s="20"/>
      <c r="K62" s="20"/>
      <c r="L62" s="20"/>
      <c r="M62" s="20"/>
      <c r="N62" s="20"/>
      <c r="O62" s="20"/>
      <c r="P62" s="20">
        <v>1054776</v>
      </c>
      <c r="Q62" s="20">
        <v>1054305</v>
      </c>
      <c r="R62" s="20"/>
      <c r="S62" s="20"/>
      <c r="T62" s="20"/>
    </row>
    <row r="63" spans="1:24" ht="15" thickBot="1" x14ac:dyDescent="0.25">
      <c r="A63" s="20"/>
      <c r="B63" s="28" t="s">
        <v>10</v>
      </c>
      <c r="C63" s="66">
        <v>2.0080679708696274</v>
      </c>
      <c r="D63" s="66">
        <v>2.6774239611595032</v>
      </c>
      <c r="E63" s="66">
        <v>3.1980341758294064</v>
      </c>
      <c r="F63" s="66">
        <v>2.3427459660145651</v>
      </c>
      <c r="G63" s="66">
        <f t="shared" si="2"/>
        <v>1.4816373277781811</v>
      </c>
      <c r="H63" s="66">
        <f t="shared" ref="H63" si="13">+H17/$Q63*100000</f>
        <v>3.0003155887508166</v>
      </c>
      <c r="I63" s="20"/>
      <c r="J63" s="20"/>
      <c r="K63" s="20"/>
      <c r="L63" s="20"/>
      <c r="M63" s="20"/>
      <c r="N63" s="20"/>
      <c r="O63" s="20"/>
      <c r="P63" s="20">
        <v>2690464</v>
      </c>
      <c r="Q63" s="20">
        <v>2699716</v>
      </c>
      <c r="R63" s="20"/>
      <c r="S63" s="20"/>
      <c r="T63" s="20"/>
    </row>
    <row r="64" spans="1:24" ht="15" thickBot="1" x14ac:dyDescent="0.25">
      <c r="A64" s="20"/>
      <c r="B64" s="28" t="s">
        <v>100</v>
      </c>
      <c r="C64" s="66">
        <v>5.070831509613229</v>
      </c>
      <c r="D64" s="66">
        <v>4.4332708227320339</v>
      </c>
      <c r="E64" s="66">
        <v>9.0296385653639071</v>
      </c>
      <c r="F64" s="66">
        <v>7.8879601260650221</v>
      </c>
      <c r="G64" s="66">
        <f t="shared" si="2"/>
        <v>3.5625867650485712</v>
      </c>
      <c r="H64" s="66">
        <f t="shared" ref="H64" si="14">+H18/$Q64*100000</f>
        <v>3.7961990119370013</v>
      </c>
      <c r="I64" s="20"/>
      <c r="J64" s="20"/>
      <c r="K64" s="20"/>
      <c r="L64" s="20"/>
      <c r="M64" s="20"/>
      <c r="N64" s="20"/>
      <c r="O64" s="20"/>
      <c r="P64" s="20">
        <v>6750336</v>
      </c>
      <c r="Q64" s="20">
        <v>6848956</v>
      </c>
      <c r="R64" s="20"/>
      <c r="S64" s="20"/>
      <c r="T64" s="20"/>
    </row>
    <row r="65" spans="1:24" ht="15" thickBot="1" x14ac:dyDescent="0.25">
      <c r="A65" s="20"/>
      <c r="B65" s="28" t="s">
        <v>101</v>
      </c>
      <c r="C65" s="66">
        <v>1.5671535072569003</v>
      </c>
      <c r="D65" s="66">
        <v>1.9589418840711255</v>
      </c>
      <c r="E65" s="66">
        <v>3.3302012029209132</v>
      </c>
      <c r="F65" s="66">
        <v>4.7667585845730711</v>
      </c>
      <c r="G65" s="66">
        <f t="shared" si="2"/>
        <v>2.7693944558011085</v>
      </c>
      <c r="H65" s="66">
        <f t="shared" ref="H65" si="15">+H19/$Q65*100000</f>
        <v>2.125349233521781</v>
      </c>
      <c r="I65" s="20"/>
      <c r="J65" s="20"/>
      <c r="K65" s="20"/>
      <c r="L65" s="20"/>
      <c r="M65" s="20"/>
      <c r="N65" s="20"/>
      <c r="O65" s="20"/>
      <c r="P65" s="20">
        <v>1531878</v>
      </c>
      <c r="Q65" s="20">
        <v>1552686</v>
      </c>
      <c r="R65" s="20"/>
      <c r="S65" s="20"/>
      <c r="T65" s="20"/>
    </row>
    <row r="66" spans="1:24" ht="15" thickBot="1" x14ac:dyDescent="0.25">
      <c r="A66" s="20"/>
      <c r="B66" s="28" t="s">
        <v>102</v>
      </c>
      <c r="C66" s="66">
        <v>1.0548332459328644</v>
      </c>
      <c r="D66" s="66">
        <v>0.45207139111408473</v>
      </c>
      <c r="E66" s="66">
        <v>2.7124283466845083</v>
      </c>
      <c r="F66" s="66">
        <v>1.506904637046949</v>
      </c>
      <c r="G66" s="66">
        <f t="shared" si="2"/>
        <v>1.7851829812555786</v>
      </c>
      <c r="H66" s="66">
        <f t="shared" ref="H66:H69" si="16">+H20/$Q66*100000</f>
        <v>1.0413567390657543</v>
      </c>
      <c r="I66" s="20"/>
      <c r="J66" s="20"/>
      <c r="K66" s="20"/>
      <c r="L66" s="20"/>
      <c r="M66" s="20"/>
      <c r="N66" s="20"/>
      <c r="O66" s="20"/>
      <c r="P66" s="20">
        <v>664117</v>
      </c>
      <c r="Q66" s="20">
        <v>672200</v>
      </c>
      <c r="R66" s="20"/>
      <c r="S66" s="20"/>
      <c r="T66" s="20"/>
    </row>
    <row r="67" spans="1:24" ht="15" thickBot="1" x14ac:dyDescent="0.25">
      <c r="A67" s="20"/>
      <c r="B67" s="28" t="s">
        <v>29</v>
      </c>
      <c r="C67" s="66">
        <v>2.8995999911199752</v>
      </c>
      <c r="D67" s="66">
        <v>3.0355187407037239</v>
      </c>
      <c r="E67" s="66">
        <v>4.3040937368187127</v>
      </c>
      <c r="F67" s="66">
        <v>3.7151124886224678</v>
      </c>
      <c r="G67" s="66">
        <f t="shared" si="2"/>
        <v>2.0721570118414765</v>
      </c>
      <c r="H67" s="66">
        <f t="shared" si="16"/>
        <v>3.9190795658740969</v>
      </c>
      <c r="I67" s="20"/>
      <c r="J67" s="20"/>
      <c r="K67" s="20"/>
      <c r="L67" s="20"/>
      <c r="M67" s="20"/>
      <c r="N67" s="20"/>
      <c r="O67" s="20"/>
      <c r="P67" s="20">
        <v>2208174</v>
      </c>
      <c r="Q67" s="20">
        <v>2219909</v>
      </c>
      <c r="R67" s="20"/>
      <c r="S67" s="20"/>
      <c r="T67" s="20"/>
    </row>
    <row r="68" spans="1:24" ht="15" thickBot="1" x14ac:dyDescent="0.25">
      <c r="A68" s="20"/>
      <c r="B68" s="28" t="s">
        <v>11</v>
      </c>
      <c r="C68" s="66">
        <v>1.5650187019734885</v>
      </c>
      <c r="D68" s="66">
        <v>1.252014961578791</v>
      </c>
      <c r="E68" s="66">
        <v>2.504029923157582</v>
      </c>
      <c r="F68" s="66">
        <v>2.504029923157582</v>
      </c>
      <c r="G68" s="66">
        <f t="shared" si="2"/>
        <v>1.5515277894142363</v>
      </c>
      <c r="H68" s="66">
        <f t="shared" si="16"/>
        <v>2.482444463062778</v>
      </c>
      <c r="I68" s="20"/>
      <c r="J68" s="20"/>
      <c r="K68" s="20"/>
      <c r="L68" s="20"/>
      <c r="M68" s="20"/>
      <c r="N68" s="20"/>
      <c r="O68" s="20"/>
      <c r="P68" s="20">
        <v>319892</v>
      </c>
      <c r="Q68" s="20">
        <v>322263</v>
      </c>
      <c r="R68" s="20"/>
      <c r="S68" s="20"/>
      <c r="T68" s="20"/>
    </row>
    <row r="69" spans="1:24" ht="15" thickBot="1" x14ac:dyDescent="0.25">
      <c r="A69" s="20"/>
      <c r="B69" s="49" t="s">
        <v>16</v>
      </c>
      <c r="C69" s="67">
        <v>2.9935324730918849</v>
      </c>
      <c r="D69" s="67">
        <v>3.1832634044850323</v>
      </c>
      <c r="E69" s="67">
        <v>5.0110047102390221</v>
      </c>
      <c r="F69" s="67">
        <v>3.701861283626303</v>
      </c>
      <c r="G69" s="67">
        <f t="shared" si="2"/>
        <v>2.4490334193602274</v>
      </c>
      <c r="H69" s="67">
        <f t="shared" si="16"/>
        <v>3.1793738868159958</v>
      </c>
      <c r="I69" s="20"/>
      <c r="J69" s="20"/>
      <c r="K69" s="20"/>
      <c r="L69" s="20"/>
      <c r="M69" s="20"/>
      <c r="N69" s="20"/>
      <c r="O69" s="20"/>
      <c r="P69" s="20">
        <v>47475420</v>
      </c>
      <c r="Q69" s="20">
        <v>48059777</v>
      </c>
      <c r="R69" s="20"/>
      <c r="S69" s="20"/>
      <c r="T69" s="20"/>
    </row>
    <row r="70" spans="1:24" ht="13.5" thickBot="1" x14ac:dyDescent="0.25">
      <c r="A70" s="20"/>
      <c r="B70" s="20"/>
      <c r="C70" s="66"/>
      <c r="D70" s="66"/>
      <c r="E70" s="66"/>
      <c r="F70" s="66"/>
      <c r="G70" s="66"/>
      <c r="H70" s="20"/>
      <c r="I70" s="20"/>
      <c r="J70" s="20"/>
      <c r="K70" s="20"/>
      <c r="L70" s="20"/>
      <c r="M70" s="20"/>
      <c r="N70" s="20"/>
      <c r="O70" s="20"/>
      <c r="P70" s="20"/>
      <c r="Q70" s="20"/>
      <c r="R70" s="20"/>
      <c r="S70" s="20"/>
      <c r="T70" s="20"/>
      <c r="U70" s="20"/>
      <c r="V70" s="20"/>
      <c r="W70" s="20"/>
      <c r="X70" s="20"/>
    </row>
    <row r="71" spans="1:24" ht="13.5" thickBot="1" x14ac:dyDescent="0.25">
      <c r="A71" s="20"/>
      <c r="B71" s="20"/>
      <c r="C71" s="66"/>
      <c r="D71" s="66"/>
      <c r="E71" s="66"/>
      <c r="F71" s="66"/>
      <c r="G71" s="66"/>
      <c r="H71" s="20"/>
      <c r="I71" s="20"/>
      <c r="J71" s="20"/>
      <c r="K71" s="20"/>
      <c r="L71" s="20"/>
      <c r="M71" s="20"/>
      <c r="N71" s="20"/>
      <c r="O71" s="20"/>
      <c r="P71" s="20"/>
      <c r="Q71" s="20"/>
      <c r="R71" s="20"/>
      <c r="S71" s="20"/>
      <c r="T71" s="20"/>
      <c r="U71" s="20"/>
      <c r="V71" s="20"/>
      <c r="W71" s="20"/>
      <c r="X71" s="2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X51"/>
  <sheetViews>
    <sheetView workbookViewId="0">
      <selection activeCell="W20" sqref="W20"/>
    </sheetView>
  </sheetViews>
  <sheetFormatPr baseColWidth="10" defaultRowHeight="12.75" x14ac:dyDescent="0.2"/>
  <cols>
    <col min="1" max="1" width="8.7109375" style="1" customWidth="1"/>
    <col min="2" max="2" width="33.85546875" style="1" customWidth="1"/>
    <col min="3" max="12" width="12.28515625" style="1" customWidth="1"/>
    <col min="13" max="13" width="0.140625" style="1" hidden="1" customWidth="1"/>
    <col min="14" max="14" width="0.5703125" style="1" hidden="1" customWidth="1"/>
    <col min="15" max="15" width="17.140625" style="1" hidden="1" customWidth="1"/>
    <col min="16" max="99" width="12.28515625" style="1" customWidth="1"/>
    <col min="100" max="16384" width="11.42578125" style="1"/>
  </cols>
  <sheetData>
    <row r="1" spans="2:24" ht="15" x14ac:dyDescent="0.2">
      <c r="C1" s="23"/>
      <c r="D1" s="23"/>
    </row>
    <row r="2" spans="2:24" ht="40.5" customHeight="1" x14ac:dyDescent="0.2">
      <c r="B2" s="21"/>
      <c r="C2" s="25"/>
      <c r="D2" s="23"/>
    </row>
    <row r="3" spans="2:24" s="22" customFormat="1" ht="28.5" customHeight="1" x14ac:dyDescent="0.2">
      <c r="B3" s="39"/>
      <c r="C3" s="36"/>
    </row>
    <row r="5" spans="2:24" ht="39" customHeight="1" x14ac:dyDescent="0.2">
      <c r="C5" s="27" t="s">
        <v>177</v>
      </c>
      <c r="D5" s="47" t="s">
        <v>182</v>
      </c>
      <c r="E5" s="85" t="s">
        <v>183</v>
      </c>
      <c r="F5" s="85" t="s">
        <v>188</v>
      </c>
    </row>
    <row r="6" spans="2:24" ht="17.100000000000001" customHeight="1" thickBot="1" x14ac:dyDescent="0.25">
      <c r="B6" s="28" t="s">
        <v>30</v>
      </c>
      <c r="C6" s="62">
        <v>234</v>
      </c>
      <c r="D6" s="62">
        <v>1012</v>
      </c>
      <c r="E6" s="62">
        <v>1404</v>
      </c>
      <c r="F6" s="62">
        <v>1258</v>
      </c>
    </row>
    <row r="7" spans="2:24" ht="17.100000000000001" customHeight="1" thickBot="1" x14ac:dyDescent="0.25">
      <c r="B7" s="28" t="s">
        <v>31</v>
      </c>
      <c r="C7" s="62">
        <v>53</v>
      </c>
      <c r="D7" s="62">
        <v>161</v>
      </c>
      <c r="E7" s="62">
        <v>191</v>
      </c>
      <c r="F7" s="62">
        <v>162</v>
      </c>
    </row>
    <row r="8" spans="2:24" ht="17.100000000000001" customHeight="1" thickBot="1" x14ac:dyDescent="0.25">
      <c r="B8" s="28" t="s">
        <v>99</v>
      </c>
      <c r="C8" s="62">
        <v>23</v>
      </c>
      <c r="D8" s="62">
        <v>118</v>
      </c>
      <c r="E8" s="62">
        <v>139</v>
      </c>
      <c r="F8" s="62">
        <v>87</v>
      </c>
    </row>
    <row r="9" spans="2:24" ht="17.100000000000001" customHeight="1" thickBot="1" x14ac:dyDescent="0.25">
      <c r="B9" s="28" t="s">
        <v>26</v>
      </c>
      <c r="C9" s="62">
        <v>24</v>
      </c>
      <c r="D9" s="62">
        <v>114</v>
      </c>
      <c r="E9" s="62">
        <v>215</v>
      </c>
      <c r="F9" s="62">
        <v>217</v>
      </c>
    </row>
    <row r="10" spans="2:24" ht="17.100000000000001" customHeight="1" thickBot="1" x14ac:dyDescent="0.25">
      <c r="B10" s="28" t="s">
        <v>8</v>
      </c>
      <c r="C10" s="62">
        <v>81</v>
      </c>
      <c r="D10" s="62">
        <v>397</v>
      </c>
      <c r="E10" s="62">
        <v>493</v>
      </c>
      <c r="F10" s="62">
        <v>510</v>
      </c>
    </row>
    <row r="11" spans="2:24" ht="17.100000000000001" customHeight="1" thickBot="1" x14ac:dyDescent="0.25">
      <c r="B11" s="28" t="s">
        <v>9</v>
      </c>
      <c r="C11" s="62">
        <v>14</v>
      </c>
      <c r="D11" s="62">
        <v>62</v>
      </c>
      <c r="E11" s="62">
        <v>44</v>
      </c>
      <c r="F11" s="62">
        <v>60</v>
      </c>
    </row>
    <row r="12" spans="2:24" ht="17.100000000000001" customHeight="1" thickBot="1" x14ac:dyDescent="0.25">
      <c r="B12" s="28" t="s">
        <v>32</v>
      </c>
      <c r="C12" s="62">
        <v>43</v>
      </c>
      <c r="D12" s="62">
        <v>163</v>
      </c>
      <c r="E12" s="62">
        <v>223</v>
      </c>
      <c r="F12" s="62">
        <v>253</v>
      </c>
    </row>
    <row r="13" spans="2:24" ht="17.100000000000001" customHeight="1" thickBot="1" x14ac:dyDescent="0.25">
      <c r="B13" s="28" t="s">
        <v>28</v>
      </c>
      <c r="C13" s="62">
        <v>48</v>
      </c>
      <c r="D13" s="62">
        <v>194</v>
      </c>
      <c r="E13" s="62">
        <v>192</v>
      </c>
      <c r="F13" s="62">
        <v>308</v>
      </c>
    </row>
    <row r="14" spans="2:24" ht="17.100000000000001" customHeight="1" thickBot="1" x14ac:dyDescent="0.25">
      <c r="B14" s="28" t="s">
        <v>18</v>
      </c>
      <c r="C14" s="62">
        <v>191</v>
      </c>
      <c r="D14" s="62">
        <v>1680</v>
      </c>
      <c r="E14" s="62">
        <v>1543</v>
      </c>
      <c r="F14" s="62">
        <v>2875</v>
      </c>
    </row>
    <row r="15" spans="2:24" ht="17.100000000000001" customHeight="1" thickBot="1" x14ac:dyDescent="0.25">
      <c r="B15" s="28" t="s">
        <v>27</v>
      </c>
      <c r="C15" s="62">
        <v>112</v>
      </c>
      <c r="D15" s="62">
        <v>791</v>
      </c>
      <c r="E15" s="62">
        <v>973</v>
      </c>
      <c r="F15" s="62">
        <v>1200</v>
      </c>
    </row>
    <row r="16" spans="2:24" ht="17.100000000000001" customHeight="1" thickBot="1" x14ac:dyDescent="0.25">
      <c r="B16" s="28" t="s">
        <v>15</v>
      </c>
      <c r="C16" s="62">
        <v>13</v>
      </c>
      <c r="D16" s="62">
        <v>93</v>
      </c>
      <c r="E16" s="62">
        <v>78</v>
      </c>
      <c r="F16" s="62">
        <v>173</v>
      </c>
      <c r="X16" s="1">
        <v>1756</v>
      </c>
    </row>
    <row r="17" spans="1:24" ht="17.100000000000001" customHeight="1" thickBot="1" x14ac:dyDescent="0.25">
      <c r="B17" s="28" t="s">
        <v>10</v>
      </c>
      <c r="C17" s="62">
        <v>75</v>
      </c>
      <c r="D17" s="62">
        <v>295</v>
      </c>
      <c r="E17" s="62">
        <v>260</v>
      </c>
      <c r="F17" s="62">
        <v>444</v>
      </c>
    </row>
    <row r="18" spans="1:24" ht="17.100000000000001" customHeight="1" thickBot="1" x14ac:dyDescent="0.25">
      <c r="B18" s="28" t="s">
        <v>100</v>
      </c>
      <c r="C18" s="62">
        <v>62</v>
      </c>
      <c r="D18" s="62">
        <v>961</v>
      </c>
      <c r="E18" s="62">
        <v>887</v>
      </c>
      <c r="F18" s="62">
        <v>1054</v>
      </c>
    </row>
    <row r="19" spans="1:24" ht="17.100000000000001" customHeight="1" thickBot="1" x14ac:dyDescent="0.25">
      <c r="B19" s="28" t="s">
        <v>101</v>
      </c>
      <c r="C19" s="62">
        <v>8</v>
      </c>
      <c r="D19" s="62">
        <v>185</v>
      </c>
      <c r="E19" s="62">
        <v>306</v>
      </c>
      <c r="F19" s="62">
        <v>320</v>
      </c>
    </row>
    <row r="20" spans="1:24" ht="17.100000000000001" customHeight="1" thickBot="1" x14ac:dyDescent="0.25">
      <c r="B20" s="28" t="s">
        <v>102</v>
      </c>
      <c r="C20" s="62">
        <v>10</v>
      </c>
      <c r="D20" s="62">
        <v>63</v>
      </c>
      <c r="E20" s="62">
        <v>84</v>
      </c>
      <c r="F20" s="62">
        <v>90</v>
      </c>
    </row>
    <row r="21" spans="1:24" ht="17.100000000000001" customHeight="1" thickBot="1" x14ac:dyDescent="0.25">
      <c r="B21" s="28" t="s">
        <v>29</v>
      </c>
      <c r="C21" s="62">
        <v>5</v>
      </c>
      <c r="D21" s="62">
        <v>150</v>
      </c>
      <c r="E21" s="62">
        <v>160</v>
      </c>
      <c r="F21" s="62">
        <v>211</v>
      </c>
    </row>
    <row r="22" spans="1:24" ht="17.100000000000001" customHeight="1" thickBot="1" x14ac:dyDescent="0.25">
      <c r="B22" s="28" t="s">
        <v>11</v>
      </c>
      <c r="C22" s="62">
        <v>16</v>
      </c>
      <c r="D22" s="62">
        <v>33</v>
      </c>
      <c r="E22" s="62">
        <v>28</v>
      </c>
      <c r="F22" s="62">
        <v>57</v>
      </c>
    </row>
    <row r="23" spans="1:24" ht="17.100000000000001" customHeight="1" thickBot="1" x14ac:dyDescent="0.25">
      <c r="B23" s="49" t="s">
        <v>16</v>
      </c>
      <c r="C23" s="48">
        <f>SUM(C6:C22)</f>
        <v>1012</v>
      </c>
      <c r="D23" s="48">
        <f>SUM(D6:D22)</f>
        <v>6472</v>
      </c>
      <c r="E23" s="86">
        <f>SUM(E6:E22)</f>
        <v>7220</v>
      </c>
      <c r="F23" s="86">
        <f>SUM(F6:F22)</f>
        <v>9279</v>
      </c>
    </row>
    <row r="24" spans="1:24" ht="17.100000000000001" customHeight="1" x14ac:dyDescent="0.2">
      <c r="B24" s="69"/>
    </row>
    <row r="25" spans="1:24" ht="17.100000000000001" customHeight="1" x14ac:dyDescent="0.2">
      <c r="B25" s="69"/>
    </row>
    <row r="26" spans="1:24" ht="17.100000000000001" customHeight="1" x14ac:dyDescent="0.2">
      <c r="B26" s="69"/>
    </row>
    <row r="28" spans="1:24"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row>
    <row r="29" spans="1:24"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row>
    <row r="30" spans="1:24"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row>
    <row r="31" spans="1:24" ht="39" customHeight="1" x14ac:dyDescent="0.2">
      <c r="A31" s="20"/>
      <c r="B31" s="20"/>
      <c r="C31" s="26" t="s">
        <v>177</v>
      </c>
      <c r="D31" s="47" t="s">
        <v>182</v>
      </c>
      <c r="E31" s="26" t="s">
        <v>183</v>
      </c>
      <c r="F31" s="26" t="s">
        <v>188</v>
      </c>
      <c r="G31" s="20"/>
      <c r="H31" s="20"/>
      <c r="I31" s="20"/>
      <c r="J31" s="20"/>
      <c r="K31" s="20"/>
      <c r="L31" s="20"/>
      <c r="M31" s="20"/>
      <c r="N31" s="20">
        <v>2022</v>
      </c>
      <c r="O31" s="20">
        <v>2023</v>
      </c>
      <c r="P31" s="20"/>
      <c r="Q31" s="20"/>
      <c r="R31" s="20"/>
    </row>
    <row r="32" spans="1:24" ht="15" thickBot="1" x14ac:dyDescent="0.25">
      <c r="A32" s="20"/>
      <c r="B32" s="28" t="s">
        <v>30</v>
      </c>
      <c r="C32" s="66">
        <f t="shared" ref="C32:F49" si="0">+C6/$O32*100000</f>
        <v>2.6757722204301153</v>
      </c>
      <c r="D32" s="66">
        <f t="shared" si="0"/>
        <v>11.572143107159302</v>
      </c>
      <c r="E32" s="66">
        <f t="shared" si="0"/>
        <v>16.054633322580695</v>
      </c>
      <c r="F32" s="66">
        <f t="shared" si="0"/>
        <v>14.385134415816603</v>
      </c>
      <c r="G32" s="20"/>
      <c r="H32" s="20"/>
      <c r="I32" s="20"/>
      <c r="J32" s="20"/>
      <c r="K32" s="20"/>
      <c r="L32" s="20"/>
      <c r="M32" s="20">
        <v>8635689</v>
      </c>
      <c r="N32" s="20">
        <v>8668474</v>
      </c>
      <c r="O32" s="20">
        <v>8745139</v>
      </c>
      <c r="P32" s="20"/>
      <c r="Q32" s="20"/>
      <c r="R32" s="20"/>
    </row>
    <row r="33" spans="1:18" ht="15" thickBot="1" x14ac:dyDescent="0.25">
      <c r="A33" s="20"/>
      <c r="B33" s="28" t="s">
        <v>31</v>
      </c>
      <c r="C33" s="66">
        <f t="shared" si="0"/>
        <v>3.9278811378701102</v>
      </c>
      <c r="D33" s="66">
        <f t="shared" si="0"/>
        <v>11.931865343341277</v>
      </c>
      <c r="E33" s="66">
        <f t="shared" ref="E33:F33" si="1">+E7/$O33*100000</f>
        <v>14.155194289305491</v>
      </c>
      <c r="F33" s="66">
        <f t="shared" si="1"/>
        <v>12.005976308206751</v>
      </c>
      <c r="G33" s="20"/>
      <c r="H33" s="20"/>
      <c r="I33" s="20"/>
      <c r="J33" s="20"/>
      <c r="K33" s="20"/>
      <c r="L33" s="20"/>
      <c r="M33" s="20">
        <v>1329391</v>
      </c>
      <c r="N33" s="20">
        <v>1326315</v>
      </c>
      <c r="O33" s="20">
        <v>1349328</v>
      </c>
      <c r="P33" s="20"/>
      <c r="Q33" s="20"/>
      <c r="R33" s="20"/>
    </row>
    <row r="34" spans="1:18" ht="15" thickBot="1" x14ac:dyDescent="0.25">
      <c r="A34" s="20"/>
      <c r="B34" s="28" t="s">
        <v>99</v>
      </c>
      <c r="C34" s="66">
        <f t="shared" si="0"/>
        <v>2.2849081814614469</v>
      </c>
      <c r="D34" s="66">
        <f t="shared" si="0"/>
        <v>11.722572409236991</v>
      </c>
      <c r="E34" s="66">
        <f t="shared" ref="E34:F34" si="2">+E8/$O34*100000</f>
        <v>13.808792922745267</v>
      </c>
      <c r="F34" s="66">
        <f t="shared" si="2"/>
        <v>8.6429135559628651</v>
      </c>
      <c r="G34" s="20"/>
      <c r="H34" s="20"/>
      <c r="I34" s="20"/>
      <c r="J34" s="20"/>
      <c r="K34" s="20"/>
      <c r="L34" s="20"/>
      <c r="M34" s="20">
        <v>1018784</v>
      </c>
      <c r="N34" s="20">
        <v>1004686</v>
      </c>
      <c r="O34" s="20">
        <v>1006605</v>
      </c>
      <c r="P34" s="20"/>
      <c r="Q34" s="20"/>
      <c r="R34" s="20"/>
    </row>
    <row r="35" spans="1:18" ht="15" thickBot="1" x14ac:dyDescent="0.25">
      <c r="A35" s="20"/>
      <c r="B35" s="28" t="s">
        <v>26</v>
      </c>
      <c r="C35" s="66">
        <f t="shared" si="0"/>
        <v>1.9888524818392908</v>
      </c>
      <c r="D35" s="66">
        <f t="shared" si="0"/>
        <v>9.4470492887366309</v>
      </c>
      <c r="E35" s="66">
        <f t="shared" ref="E35:F35" si="3">+E9/$O35*100000</f>
        <v>17.816803483143644</v>
      </c>
      <c r="F35" s="66">
        <f t="shared" si="3"/>
        <v>17.982541189963587</v>
      </c>
      <c r="G35" s="20"/>
      <c r="H35" s="20"/>
      <c r="I35" s="20"/>
      <c r="J35" s="20"/>
      <c r="K35" s="20"/>
      <c r="L35" s="20"/>
      <c r="M35" s="20">
        <v>1171543</v>
      </c>
      <c r="N35" s="20">
        <v>1176659</v>
      </c>
      <c r="O35" s="20">
        <v>1206726</v>
      </c>
      <c r="P35" s="20"/>
      <c r="Q35" s="20"/>
      <c r="R35" s="20"/>
    </row>
    <row r="36" spans="1:18" ht="15" thickBot="1" x14ac:dyDescent="0.25">
      <c r="A36" s="20"/>
      <c r="B36" s="28" t="s">
        <v>8</v>
      </c>
      <c r="C36" s="66">
        <f t="shared" si="0"/>
        <v>3.6603485736389834</v>
      </c>
      <c r="D36" s="66">
        <f t="shared" si="0"/>
        <v>17.940226959687362</v>
      </c>
      <c r="E36" s="66">
        <f t="shared" ref="E36:F36" si="4">+E10/$O36*100000</f>
        <v>22.27841786177801</v>
      </c>
      <c r="F36" s="66">
        <f t="shared" si="4"/>
        <v>23.04663916735656</v>
      </c>
      <c r="G36" s="20"/>
      <c r="H36" s="20"/>
      <c r="I36" s="20"/>
      <c r="J36" s="20"/>
      <c r="K36" s="20"/>
      <c r="L36" s="20"/>
      <c r="M36" s="20">
        <v>2175952</v>
      </c>
      <c r="N36" s="20">
        <v>2177701</v>
      </c>
      <c r="O36" s="20">
        <v>2212904</v>
      </c>
      <c r="P36" s="20"/>
      <c r="Q36" s="20"/>
      <c r="R36" s="20"/>
    </row>
    <row r="37" spans="1:18" ht="15" thickBot="1" x14ac:dyDescent="0.25">
      <c r="A37" s="20"/>
      <c r="B37" s="28" t="s">
        <v>9</v>
      </c>
      <c r="C37" s="66">
        <f t="shared" si="0"/>
        <v>2.3788122590390617</v>
      </c>
      <c r="D37" s="66">
        <f t="shared" si="0"/>
        <v>10.534740004315845</v>
      </c>
      <c r="E37" s="66">
        <f t="shared" ref="E37:F37" si="5">+E11/$O37*100000</f>
        <v>7.4762670998370515</v>
      </c>
      <c r="F37" s="66">
        <f t="shared" si="5"/>
        <v>10.194909681595979</v>
      </c>
      <c r="G37" s="20"/>
      <c r="H37" s="20"/>
      <c r="I37" s="20"/>
      <c r="J37" s="20"/>
      <c r="K37" s="20"/>
      <c r="L37" s="20"/>
      <c r="M37" s="20">
        <v>582905</v>
      </c>
      <c r="N37" s="20">
        <v>585402</v>
      </c>
      <c r="O37" s="20">
        <v>588529</v>
      </c>
      <c r="P37" s="20"/>
      <c r="Q37" s="20"/>
      <c r="R37" s="20"/>
    </row>
    <row r="38" spans="1:18" ht="15" thickBot="1" x14ac:dyDescent="0.25">
      <c r="A38" s="20"/>
      <c r="B38" s="28" t="s">
        <v>174</v>
      </c>
      <c r="C38" s="66">
        <f t="shared" si="0"/>
        <v>1.8047806540944809</v>
      </c>
      <c r="D38" s="66">
        <f t="shared" si="0"/>
        <v>6.8413778283116367</v>
      </c>
      <c r="E38" s="66">
        <f t="shared" ref="E38:F38" si="6">+E12/$O38*100000</f>
        <v>9.3596764154202141</v>
      </c>
      <c r="F38" s="66">
        <f t="shared" si="6"/>
        <v>10.618825708974502</v>
      </c>
      <c r="G38" s="20"/>
      <c r="H38" s="20"/>
      <c r="I38" s="20"/>
      <c r="J38" s="20"/>
      <c r="K38" s="20"/>
      <c r="L38" s="20"/>
      <c r="M38" s="20">
        <v>2394918</v>
      </c>
      <c r="N38" s="20">
        <v>2372640</v>
      </c>
      <c r="O38" s="20">
        <v>2382561</v>
      </c>
      <c r="P38" s="20"/>
      <c r="Q38" s="20"/>
      <c r="R38" s="20"/>
    </row>
    <row r="39" spans="1:18" ht="15" thickBot="1" x14ac:dyDescent="0.25">
      <c r="A39" s="20"/>
      <c r="B39" s="28" t="s">
        <v>28</v>
      </c>
      <c r="C39" s="66">
        <f t="shared" si="0"/>
        <v>2.3069990988284772</v>
      </c>
      <c r="D39" s="66">
        <f t="shared" si="0"/>
        <v>9.3241213577650957</v>
      </c>
      <c r="E39" s="66">
        <f t="shared" ref="E39:F39" si="7">+E13/$O39*100000</f>
        <v>9.2279963953139088</v>
      </c>
      <c r="F39" s="66">
        <f t="shared" si="7"/>
        <v>14.803244217482728</v>
      </c>
      <c r="G39" s="20"/>
      <c r="H39" s="20"/>
      <c r="I39" s="20"/>
      <c r="J39" s="20"/>
      <c r="K39" s="20"/>
      <c r="L39" s="20"/>
      <c r="M39" s="20">
        <v>2045221</v>
      </c>
      <c r="N39" s="20">
        <v>2053328</v>
      </c>
      <c r="O39" s="20">
        <v>2080625</v>
      </c>
      <c r="P39" s="20"/>
      <c r="Q39" s="20"/>
      <c r="R39" s="20"/>
    </row>
    <row r="40" spans="1:18" ht="15" thickBot="1" x14ac:dyDescent="0.25">
      <c r="A40" s="20"/>
      <c r="B40" s="28" t="s">
        <v>18</v>
      </c>
      <c r="C40" s="66">
        <f t="shared" si="0"/>
        <v>2.4180104559329623</v>
      </c>
      <c r="D40" s="66">
        <f t="shared" si="0"/>
        <v>21.268364219724486</v>
      </c>
      <c r="E40" s="66">
        <f t="shared" ref="E40:F40" si="8">+E14/$O40*100000</f>
        <v>19.533979756568378</v>
      </c>
      <c r="F40" s="66">
        <f t="shared" si="8"/>
        <v>36.396754245064223</v>
      </c>
      <c r="G40" s="20"/>
      <c r="H40" s="20"/>
      <c r="I40" s="20"/>
      <c r="J40" s="20"/>
      <c r="K40" s="20"/>
      <c r="L40" s="20"/>
      <c r="M40" s="20">
        <v>7780479</v>
      </c>
      <c r="N40" s="20">
        <v>7792611</v>
      </c>
      <c r="O40" s="20">
        <v>7899056</v>
      </c>
      <c r="P40" s="20"/>
      <c r="Q40" s="20"/>
      <c r="R40" s="20"/>
    </row>
    <row r="41" spans="1:18" ht="15" thickBot="1" x14ac:dyDescent="0.25">
      <c r="A41" s="20"/>
      <c r="B41" s="28" t="s">
        <v>175</v>
      </c>
      <c r="C41" s="66">
        <f t="shared" si="0"/>
        <v>2.1463056044063653</v>
      </c>
      <c r="D41" s="66">
        <f t="shared" si="0"/>
        <v>15.158283331119954</v>
      </c>
      <c r="E41" s="66">
        <f t="shared" ref="E41:F41" si="9">+E15/$O41*100000</f>
        <v>18.6460299382803</v>
      </c>
      <c r="F41" s="66">
        <f t="shared" si="9"/>
        <v>22.996131475782487</v>
      </c>
      <c r="G41" s="20"/>
      <c r="H41" s="20"/>
      <c r="I41" s="20"/>
      <c r="J41" s="20"/>
      <c r="K41" s="20"/>
      <c r="L41" s="20"/>
      <c r="M41" s="20">
        <v>5057353</v>
      </c>
      <c r="N41" s="20">
        <v>5097967</v>
      </c>
      <c r="O41" s="20">
        <v>5218269</v>
      </c>
      <c r="P41" s="20"/>
      <c r="Q41" s="20"/>
      <c r="R41" s="20"/>
    </row>
    <row r="42" spans="1:18" ht="15" thickBot="1" x14ac:dyDescent="0.25">
      <c r="A42" s="20"/>
      <c r="B42" s="28" t="s">
        <v>15</v>
      </c>
      <c r="C42" s="66">
        <f t="shared" si="0"/>
        <v>1.2330397750176658</v>
      </c>
      <c r="D42" s="66">
        <f t="shared" si="0"/>
        <v>8.8209768520494531</v>
      </c>
      <c r="E42" s="66">
        <f t="shared" ref="E42:F42" si="10">+E16/$O42*100000</f>
        <v>7.398238650105994</v>
      </c>
      <c r="F42" s="66">
        <f t="shared" si="10"/>
        <v>16.408913929081244</v>
      </c>
      <c r="G42" s="20"/>
      <c r="H42" s="20"/>
      <c r="I42" s="20"/>
      <c r="J42" s="20"/>
      <c r="K42" s="20"/>
      <c r="L42" s="20"/>
      <c r="M42" s="20">
        <v>1063987</v>
      </c>
      <c r="N42" s="20">
        <v>1054776</v>
      </c>
      <c r="O42" s="20">
        <v>1054305</v>
      </c>
      <c r="P42" s="20"/>
      <c r="Q42" s="20"/>
      <c r="R42" s="20"/>
    </row>
    <row r="43" spans="1:18" ht="15" thickBot="1" x14ac:dyDescent="0.25">
      <c r="A43" s="20"/>
      <c r="B43" s="28" t="s">
        <v>10</v>
      </c>
      <c r="C43" s="66">
        <f t="shared" si="0"/>
        <v>2.7780699895840897</v>
      </c>
      <c r="D43" s="66">
        <f t="shared" si="0"/>
        <v>10.927075292364087</v>
      </c>
      <c r="E43" s="66">
        <f t="shared" ref="E43:F43" si="11">+E17/$O43*100000</f>
        <v>9.630642630558178</v>
      </c>
      <c r="F43" s="66">
        <f t="shared" si="11"/>
        <v>16.446174338337809</v>
      </c>
      <c r="G43" s="20"/>
      <c r="H43" s="20"/>
      <c r="I43" s="20"/>
      <c r="J43" s="20"/>
      <c r="K43" s="20"/>
      <c r="L43" s="20"/>
      <c r="M43" s="20">
        <v>2701819</v>
      </c>
      <c r="N43" s="20">
        <v>2690464</v>
      </c>
      <c r="O43" s="20">
        <v>2699716</v>
      </c>
      <c r="P43" s="20"/>
      <c r="Q43" s="20"/>
      <c r="R43" s="20"/>
    </row>
    <row r="44" spans="1:18" ht="15" thickBot="1" x14ac:dyDescent="0.25">
      <c r="A44" s="20"/>
      <c r="B44" s="28" t="s">
        <v>100</v>
      </c>
      <c r="C44" s="66">
        <f t="shared" si="0"/>
        <v>0.90524745669266959</v>
      </c>
      <c r="D44" s="66">
        <f t="shared" si="0"/>
        <v>14.03133557873638</v>
      </c>
      <c r="E44" s="66">
        <f t="shared" ref="E44:F44" si="12">+E18/$O44*100000</f>
        <v>12.950878936877388</v>
      </c>
      <c r="F44" s="66">
        <f t="shared" si="12"/>
        <v>15.389206763775384</v>
      </c>
      <c r="G44" s="20"/>
      <c r="H44" s="20"/>
      <c r="I44" s="20"/>
      <c r="J44" s="20"/>
      <c r="K44" s="20"/>
      <c r="L44" s="20"/>
      <c r="M44" s="20">
        <v>6779888</v>
      </c>
      <c r="N44" s="20">
        <v>6750336</v>
      </c>
      <c r="O44" s="20">
        <v>6848956</v>
      </c>
      <c r="P44" s="20"/>
      <c r="Q44" s="20"/>
      <c r="R44" s="20"/>
    </row>
    <row r="45" spans="1:18" ht="15" thickBot="1" x14ac:dyDescent="0.25">
      <c r="A45" s="20"/>
      <c r="B45" s="28" t="s">
        <v>101</v>
      </c>
      <c r="C45" s="66">
        <f t="shared" si="0"/>
        <v>0.51523617782346209</v>
      </c>
      <c r="D45" s="66">
        <f t="shared" si="0"/>
        <v>11.91483661216756</v>
      </c>
      <c r="E45" s="66">
        <f t="shared" ref="E45:F45" si="13">+E19/$O45*100000</f>
        <v>19.707783801747425</v>
      </c>
      <c r="F45" s="66">
        <f t="shared" si="13"/>
        <v>20.609447112938479</v>
      </c>
      <c r="G45" s="20"/>
      <c r="H45" s="20"/>
      <c r="I45" s="20"/>
      <c r="J45" s="20"/>
      <c r="K45" s="20"/>
      <c r="L45" s="20"/>
      <c r="M45" s="20">
        <v>1511251</v>
      </c>
      <c r="N45" s="20">
        <v>1531878</v>
      </c>
      <c r="O45" s="20">
        <v>1552686</v>
      </c>
      <c r="P45" s="20"/>
      <c r="Q45" s="20"/>
      <c r="R45" s="20"/>
    </row>
    <row r="46" spans="1:18" ht="15" thickBot="1" x14ac:dyDescent="0.25">
      <c r="A46" s="20"/>
      <c r="B46" s="28" t="s">
        <v>102</v>
      </c>
      <c r="C46" s="66">
        <f t="shared" si="0"/>
        <v>1.487652484379649</v>
      </c>
      <c r="D46" s="66">
        <f t="shared" si="0"/>
        <v>9.3722106515917876</v>
      </c>
      <c r="E46" s="66">
        <f t="shared" ref="E46:F46" si="14">+E20/$O46*100000</f>
        <v>12.49628086878905</v>
      </c>
      <c r="F46" s="66">
        <f t="shared" si="14"/>
        <v>13.388872359416839</v>
      </c>
      <c r="G46" s="20"/>
      <c r="H46" s="20"/>
      <c r="I46" s="20"/>
      <c r="J46" s="20"/>
      <c r="K46" s="20"/>
      <c r="L46" s="20"/>
      <c r="M46" s="20">
        <v>661197</v>
      </c>
      <c r="N46" s="20">
        <v>664117</v>
      </c>
      <c r="O46" s="20">
        <v>672200</v>
      </c>
      <c r="P46" s="20"/>
      <c r="Q46" s="20"/>
      <c r="R46" s="20"/>
    </row>
    <row r="47" spans="1:18" ht="15" thickBot="1" x14ac:dyDescent="0.25">
      <c r="A47" s="20"/>
      <c r="B47" s="28" t="s">
        <v>29</v>
      </c>
      <c r="C47" s="66">
        <f t="shared" si="0"/>
        <v>0.22523445780885612</v>
      </c>
      <c r="D47" s="66">
        <f t="shared" si="0"/>
        <v>6.7570337342656837</v>
      </c>
      <c r="E47" s="66">
        <f t="shared" ref="E47:F47" si="15">+E21/$O47*100000</f>
        <v>7.2075026498833958</v>
      </c>
      <c r="F47" s="66">
        <f t="shared" si="15"/>
        <v>9.5048941195337289</v>
      </c>
      <c r="G47" s="20"/>
      <c r="H47" s="20"/>
      <c r="I47" s="20"/>
      <c r="J47" s="20"/>
      <c r="K47" s="20"/>
      <c r="L47" s="20"/>
      <c r="M47" s="20">
        <v>2220504</v>
      </c>
      <c r="N47" s="20">
        <v>2208174</v>
      </c>
      <c r="O47" s="20">
        <v>2219909</v>
      </c>
      <c r="P47" s="20"/>
      <c r="Q47" s="20"/>
      <c r="R47" s="20"/>
    </row>
    <row r="48" spans="1:18" ht="15" thickBot="1" x14ac:dyDescent="0.25">
      <c r="A48" s="20"/>
      <c r="B48" s="28" t="s">
        <v>11</v>
      </c>
      <c r="C48" s="66">
        <f t="shared" si="0"/>
        <v>4.964888926125556</v>
      </c>
      <c r="D48" s="66">
        <f t="shared" si="0"/>
        <v>10.240083410133959</v>
      </c>
      <c r="E48" s="66">
        <f t="shared" ref="E48:F48" si="16">+E22/$O48*100000</f>
        <v>8.6885556207197219</v>
      </c>
      <c r="F48" s="66">
        <f t="shared" si="16"/>
        <v>17.687416799322293</v>
      </c>
      <c r="G48" s="20"/>
      <c r="H48" s="20"/>
      <c r="I48" s="20"/>
      <c r="J48" s="20"/>
      <c r="K48" s="20"/>
      <c r="L48" s="20"/>
      <c r="M48" s="20">
        <v>319914</v>
      </c>
      <c r="N48" s="20">
        <v>319892</v>
      </c>
      <c r="O48" s="20">
        <v>322263</v>
      </c>
      <c r="P48" s="20"/>
      <c r="Q48" s="20"/>
      <c r="R48" s="20"/>
    </row>
    <row r="49" spans="1:24" ht="15" thickBot="1" x14ac:dyDescent="0.25">
      <c r="A49" s="20"/>
      <c r="B49" s="49" t="s">
        <v>16</v>
      </c>
      <c r="C49" s="67">
        <f t="shared" si="0"/>
        <v>2.1057109773938403</v>
      </c>
      <c r="D49" s="67">
        <f t="shared" si="0"/>
        <v>13.466562693372465</v>
      </c>
      <c r="E49" s="67">
        <f t="shared" ref="E49:F49" si="17">+E23/$O49*100000</f>
        <v>15.022957763620084</v>
      </c>
      <c r="F49" s="67">
        <f t="shared" si="17"/>
        <v>19.307205690946088</v>
      </c>
      <c r="G49" s="20"/>
      <c r="H49" s="20"/>
      <c r="I49" s="20"/>
      <c r="J49" s="20"/>
      <c r="K49" s="20"/>
      <c r="L49" s="20"/>
      <c r="M49" s="20">
        <v>47450795</v>
      </c>
      <c r="N49" s="20">
        <v>47475420</v>
      </c>
      <c r="O49" s="20">
        <v>48059777</v>
      </c>
      <c r="P49" s="20"/>
      <c r="Q49" s="20"/>
      <c r="R49" s="20"/>
    </row>
    <row r="50" spans="1:24" ht="13.5" thickBot="1" x14ac:dyDescent="0.25">
      <c r="A50" s="20"/>
      <c r="B50" s="20"/>
      <c r="C50" s="66"/>
      <c r="D50" s="66"/>
      <c r="E50" s="66"/>
      <c r="F50" s="66"/>
      <c r="G50" s="66"/>
      <c r="H50" s="20"/>
      <c r="I50" s="20"/>
      <c r="J50" s="20"/>
      <c r="K50" s="20"/>
      <c r="L50" s="20"/>
      <c r="M50" s="20"/>
      <c r="N50" s="20"/>
      <c r="O50" s="20"/>
      <c r="P50" s="20"/>
      <c r="Q50" s="20"/>
      <c r="R50" s="20"/>
      <c r="S50" s="20"/>
      <c r="T50" s="20"/>
      <c r="U50" s="20"/>
      <c r="V50" s="20"/>
      <c r="W50" s="20"/>
      <c r="X50" s="20"/>
    </row>
    <row r="51" spans="1:24" ht="13.5" thickBot="1" x14ac:dyDescent="0.25">
      <c r="A51" s="20"/>
      <c r="B51" s="20"/>
      <c r="C51" s="66"/>
      <c r="D51" s="66"/>
      <c r="E51" s="66"/>
      <c r="F51" s="66"/>
      <c r="G51" s="66"/>
      <c r="H51" s="20"/>
      <c r="I51" s="20"/>
      <c r="J51" s="20"/>
      <c r="K51" s="20"/>
      <c r="L51" s="20"/>
      <c r="M51" s="20"/>
      <c r="N51" s="20"/>
      <c r="O51" s="20"/>
      <c r="P51" s="20"/>
      <c r="Q51" s="20"/>
      <c r="R51" s="20"/>
      <c r="S51" s="20"/>
      <c r="T51" s="20"/>
      <c r="U51" s="20"/>
      <c r="V51" s="20"/>
      <c r="W51" s="20"/>
      <c r="X51" s="2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election activeCell="Y56" sqref="Y56"/>
    </sheetView>
  </sheetViews>
  <sheetFormatPr baseColWidth="10" defaultRowHeight="12.75" x14ac:dyDescent="0.2"/>
  <cols>
    <col min="1" max="1" width="8.7109375" style="1" customWidth="1"/>
    <col min="2" max="2" width="33.85546875" style="1" customWidth="1"/>
    <col min="3" max="15" width="12.28515625" style="1" customWidth="1"/>
    <col min="16" max="16" width="12.28515625" style="1" hidden="1" customWidth="1"/>
    <col min="17" max="17" width="0.140625" style="1" customWidth="1"/>
    <col min="18" max="18" width="0.140625" style="1" hidden="1" customWidth="1"/>
    <col min="19" max="19" width="1.28515625" style="1" hidden="1" customWidth="1"/>
    <col min="20" max="20" width="0.140625" style="1" hidden="1" customWidth="1"/>
    <col min="21" max="98" width="12.28515625" style="1" customWidth="1"/>
    <col min="99" max="16384" width="11.42578125" style="1"/>
  </cols>
  <sheetData>
    <row r="1" spans="2:8" ht="15" x14ac:dyDescent="0.2">
      <c r="C1" s="23"/>
      <c r="D1" s="23"/>
    </row>
    <row r="2" spans="2:8" ht="40.5" customHeight="1" x14ac:dyDescent="0.2">
      <c r="B2" s="21"/>
      <c r="C2" s="25"/>
      <c r="D2" s="23"/>
    </row>
    <row r="3" spans="2:8" s="22" customFormat="1" ht="28.5" customHeight="1" x14ac:dyDescent="0.2">
      <c r="B3" s="39"/>
      <c r="C3" s="36"/>
    </row>
    <row r="5" spans="2:8" ht="39" customHeight="1" x14ac:dyDescent="0.2">
      <c r="C5" s="27" t="s">
        <v>172</v>
      </c>
      <c r="D5" s="27" t="s">
        <v>176</v>
      </c>
      <c r="E5" s="27" t="s">
        <v>177</v>
      </c>
      <c r="F5" s="47" t="s">
        <v>182</v>
      </c>
      <c r="G5" s="27" t="s">
        <v>183</v>
      </c>
      <c r="H5" s="27" t="s">
        <v>188</v>
      </c>
    </row>
    <row r="6" spans="2:8" ht="17.100000000000001" customHeight="1" thickBot="1" x14ac:dyDescent="0.25">
      <c r="B6" s="28" t="s">
        <v>30</v>
      </c>
      <c r="C6" s="62">
        <v>122</v>
      </c>
      <c r="D6" s="62">
        <v>132</v>
      </c>
      <c r="E6" s="62">
        <v>115</v>
      </c>
      <c r="F6" s="62">
        <v>80</v>
      </c>
      <c r="G6" s="62">
        <v>81</v>
      </c>
      <c r="H6" s="62">
        <v>86</v>
      </c>
    </row>
    <row r="7" spans="2:8" ht="17.100000000000001" customHeight="1" thickBot="1" x14ac:dyDescent="0.25">
      <c r="B7" s="28" t="s">
        <v>31</v>
      </c>
      <c r="C7" s="62">
        <v>31</v>
      </c>
      <c r="D7" s="62">
        <v>44</v>
      </c>
      <c r="E7" s="62">
        <v>16</v>
      </c>
      <c r="F7" s="62">
        <v>40</v>
      </c>
      <c r="G7" s="62">
        <v>8</v>
      </c>
      <c r="H7" s="62">
        <v>5</v>
      </c>
    </row>
    <row r="8" spans="2:8" ht="17.100000000000001" customHeight="1" thickBot="1" x14ac:dyDescent="0.25">
      <c r="B8" s="28" t="s">
        <v>99</v>
      </c>
      <c r="C8" s="62">
        <v>14</v>
      </c>
      <c r="D8" s="62">
        <v>26</v>
      </c>
      <c r="E8" s="62">
        <v>35</v>
      </c>
      <c r="F8" s="62">
        <v>43</v>
      </c>
      <c r="G8" s="62">
        <v>48</v>
      </c>
      <c r="H8" s="62">
        <v>23</v>
      </c>
    </row>
    <row r="9" spans="2:8" ht="17.100000000000001" customHeight="1" thickBot="1" x14ac:dyDescent="0.25">
      <c r="B9" s="28" t="s">
        <v>26</v>
      </c>
      <c r="C9" s="62">
        <v>37</v>
      </c>
      <c r="D9" s="62">
        <v>32</v>
      </c>
      <c r="E9" s="62">
        <v>29</v>
      </c>
      <c r="F9" s="62">
        <v>51</v>
      </c>
      <c r="G9" s="62">
        <v>15</v>
      </c>
      <c r="H9" s="62">
        <v>19</v>
      </c>
    </row>
    <row r="10" spans="2:8" ht="17.100000000000001" customHeight="1" thickBot="1" x14ac:dyDescent="0.25">
      <c r="B10" s="28" t="s">
        <v>8</v>
      </c>
      <c r="C10" s="62">
        <v>23</v>
      </c>
      <c r="D10" s="62">
        <v>26</v>
      </c>
      <c r="E10" s="62">
        <v>20</v>
      </c>
      <c r="F10" s="62">
        <v>8</v>
      </c>
      <c r="G10" s="62">
        <v>8</v>
      </c>
      <c r="H10" s="62">
        <v>16</v>
      </c>
    </row>
    <row r="11" spans="2:8" ht="17.100000000000001" customHeight="1" thickBot="1" x14ac:dyDescent="0.25">
      <c r="B11" s="28" t="s">
        <v>9</v>
      </c>
      <c r="C11" s="62">
        <v>3</v>
      </c>
      <c r="D11" s="62">
        <v>8</v>
      </c>
      <c r="E11" s="62">
        <v>8</v>
      </c>
      <c r="F11" s="62">
        <v>5</v>
      </c>
      <c r="G11" s="62">
        <v>0</v>
      </c>
      <c r="H11" s="62">
        <v>0</v>
      </c>
    </row>
    <row r="12" spans="2:8" ht="17.100000000000001" customHeight="1" thickBot="1" x14ac:dyDescent="0.25">
      <c r="B12" s="28" t="s">
        <v>32</v>
      </c>
      <c r="C12" s="62">
        <v>29</v>
      </c>
      <c r="D12" s="62">
        <v>54</v>
      </c>
      <c r="E12" s="62">
        <v>46</v>
      </c>
      <c r="F12" s="62">
        <v>88</v>
      </c>
      <c r="G12" s="62">
        <v>10</v>
      </c>
      <c r="H12" s="62">
        <v>43</v>
      </c>
    </row>
    <row r="13" spans="2:8" ht="17.100000000000001" customHeight="1" thickBot="1" x14ac:dyDescent="0.25">
      <c r="B13" s="28" t="s">
        <v>28</v>
      </c>
      <c r="C13" s="62">
        <v>32</v>
      </c>
      <c r="D13" s="62">
        <v>41</v>
      </c>
      <c r="E13" s="62">
        <v>56</v>
      </c>
      <c r="F13" s="62">
        <v>24</v>
      </c>
      <c r="G13" s="62">
        <v>7</v>
      </c>
      <c r="H13" s="62">
        <v>42</v>
      </c>
    </row>
    <row r="14" spans="2:8" ht="17.100000000000001" customHeight="1" thickBot="1" x14ac:dyDescent="0.25">
      <c r="B14" s="28" t="s">
        <v>18</v>
      </c>
      <c r="C14" s="62">
        <v>490</v>
      </c>
      <c r="D14" s="62">
        <v>653</v>
      </c>
      <c r="E14" s="62">
        <v>786</v>
      </c>
      <c r="F14" s="62">
        <v>593</v>
      </c>
      <c r="G14" s="62">
        <v>527</v>
      </c>
      <c r="H14" s="62">
        <v>703</v>
      </c>
    </row>
    <row r="15" spans="2:8" ht="17.100000000000001" customHeight="1" thickBot="1" x14ac:dyDescent="0.25">
      <c r="B15" s="28" t="s">
        <v>27</v>
      </c>
      <c r="C15" s="62">
        <v>82</v>
      </c>
      <c r="D15" s="62">
        <v>81</v>
      </c>
      <c r="E15" s="62">
        <v>117</v>
      </c>
      <c r="F15" s="62">
        <v>52</v>
      </c>
      <c r="G15" s="62">
        <v>82</v>
      </c>
      <c r="H15" s="62">
        <v>72</v>
      </c>
    </row>
    <row r="16" spans="2:8" ht="17.100000000000001" customHeight="1" thickBot="1" x14ac:dyDescent="0.25">
      <c r="B16" s="28" t="s">
        <v>15</v>
      </c>
      <c r="C16" s="62">
        <v>5</v>
      </c>
      <c r="D16" s="62">
        <v>8</v>
      </c>
      <c r="E16" s="62">
        <v>17</v>
      </c>
      <c r="F16" s="62">
        <v>28</v>
      </c>
      <c r="G16" s="62">
        <v>12</v>
      </c>
      <c r="H16" s="62">
        <v>25</v>
      </c>
    </row>
    <row r="17" spans="2:8" ht="17.100000000000001" customHeight="1" thickBot="1" x14ac:dyDescent="0.25">
      <c r="B17" s="28" t="s">
        <v>10</v>
      </c>
      <c r="C17" s="62">
        <v>48</v>
      </c>
      <c r="D17" s="62">
        <v>66</v>
      </c>
      <c r="E17" s="62">
        <v>39</v>
      </c>
      <c r="F17" s="62">
        <v>26</v>
      </c>
      <c r="G17" s="62">
        <v>39</v>
      </c>
      <c r="H17" s="62">
        <v>25</v>
      </c>
    </row>
    <row r="18" spans="2:8" ht="17.100000000000001" customHeight="1" thickBot="1" x14ac:dyDescent="0.25">
      <c r="B18" s="28" t="s">
        <v>100</v>
      </c>
      <c r="C18" s="62">
        <v>104</v>
      </c>
      <c r="D18" s="62">
        <v>114</v>
      </c>
      <c r="E18" s="62">
        <v>146</v>
      </c>
      <c r="F18" s="62">
        <v>120</v>
      </c>
      <c r="G18" s="62">
        <v>60</v>
      </c>
      <c r="H18" s="62">
        <v>102</v>
      </c>
    </row>
    <row r="19" spans="2:8" ht="17.100000000000001" customHeight="1" thickBot="1" x14ac:dyDescent="0.25">
      <c r="B19" s="28" t="s">
        <v>101</v>
      </c>
      <c r="C19" s="62">
        <v>7</v>
      </c>
      <c r="D19" s="62">
        <v>21</v>
      </c>
      <c r="E19" s="62">
        <v>40</v>
      </c>
      <c r="F19" s="62">
        <v>17</v>
      </c>
      <c r="G19" s="62">
        <v>10</v>
      </c>
      <c r="H19" s="62">
        <v>18</v>
      </c>
    </row>
    <row r="20" spans="2:8" ht="17.100000000000001" customHeight="1" thickBot="1" x14ac:dyDescent="0.25">
      <c r="B20" s="28" t="s">
        <v>102</v>
      </c>
      <c r="C20" s="62">
        <v>15</v>
      </c>
      <c r="D20" s="62">
        <v>13</v>
      </c>
      <c r="E20" s="62">
        <v>17</v>
      </c>
      <c r="F20" s="62">
        <v>5</v>
      </c>
      <c r="G20" s="62">
        <v>11</v>
      </c>
      <c r="H20" s="62">
        <v>11</v>
      </c>
    </row>
    <row r="21" spans="2:8" ht="17.100000000000001" customHeight="1" thickBot="1" x14ac:dyDescent="0.25">
      <c r="B21" s="28" t="s">
        <v>29</v>
      </c>
      <c r="C21" s="62">
        <v>29</v>
      </c>
      <c r="D21" s="62">
        <v>32</v>
      </c>
      <c r="E21" s="62">
        <v>39</v>
      </c>
      <c r="F21" s="62">
        <v>8</v>
      </c>
      <c r="G21" s="62">
        <v>1</v>
      </c>
      <c r="H21" s="62">
        <v>9</v>
      </c>
    </row>
    <row r="22" spans="2:8" ht="17.100000000000001" customHeight="1" thickBot="1" x14ac:dyDescent="0.25">
      <c r="B22" s="28" t="s">
        <v>11</v>
      </c>
      <c r="C22" s="62">
        <v>9</v>
      </c>
      <c r="D22" s="62">
        <v>10</v>
      </c>
      <c r="E22" s="62">
        <v>4</v>
      </c>
      <c r="F22" s="62">
        <v>0</v>
      </c>
      <c r="G22" s="62">
        <v>0</v>
      </c>
      <c r="H22" s="62">
        <v>0</v>
      </c>
    </row>
    <row r="23" spans="2:8" ht="17.100000000000001" customHeight="1" thickBot="1" x14ac:dyDescent="0.25">
      <c r="B23" s="49" t="s">
        <v>16</v>
      </c>
      <c r="C23" s="48">
        <f t="shared" ref="C23:H23" si="0">SUM(C6:C22)</f>
        <v>1080</v>
      </c>
      <c r="D23" s="48">
        <f t="shared" si="0"/>
        <v>1361</v>
      </c>
      <c r="E23" s="48">
        <f t="shared" si="0"/>
        <v>1530</v>
      </c>
      <c r="F23" s="48">
        <f t="shared" si="0"/>
        <v>1188</v>
      </c>
      <c r="G23" s="48">
        <f t="shared" si="0"/>
        <v>919</v>
      </c>
      <c r="H23" s="48">
        <f t="shared" si="0"/>
        <v>1199</v>
      </c>
    </row>
    <row r="24" spans="2:8" ht="30" customHeight="1" x14ac:dyDescent="0.2"/>
    <row r="25" spans="2:8" ht="36.75" customHeight="1" x14ac:dyDescent="0.2">
      <c r="B25" s="50"/>
      <c r="C25" s="50"/>
      <c r="D25" s="50"/>
      <c r="E25" s="50"/>
    </row>
    <row r="27" spans="2:8" ht="39" customHeight="1" x14ac:dyDescent="0.2">
      <c r="C27" s="27" t="s">
        <v>184</v>
      </c>
      <c r="D27" s="27" t="s">
        <v>189</v>
      </c>
    </row>
    <row r="28" spans="2:8" ht="17.100000000000001" customHeight="1" thickBot="1" x14ac:dyDescent="0.25">
      <c r="B28" s="28" t="s">
        <v>30</v>
      </c>
      <c r="C28" s="30">
        <f t="shared" ref="C28:D45" si="1">+IF(C6&gt;0,(G6-C6)/C6,"-")</f>
        <v>-0.33606557377049179</v>
      </c>
      <c r="D28" s="30">
        <f t="shared" si="1"/>
        <v>-0.34848484848484851</v>
      </c>
      <c r="E28" s="68"/>
      <c r="F28" s="68"/>
    </row>
    <row r="29" spans="2:8" ht="17.100000000000001" customHeight="1" thickBot="1" x14ac:dyDescent="0.25">
      <c r="B29" s="28" t="s">
        <v>31</v>
      </c>
      <c r="C29" s="30">
        <f t="shared" si="1"/>
        <v>-0.74193548387096775</v>
      </c>
      <c r="D29" s="30">
        <f t="shared" si="1"/>
        <v>-0.88636363636363635</v>
      </c>
      <c r="E29" s="68"/>
      <c r="F29" s="68"/>
    </row>
    <row r="30" spans="2:8" ht="17.100000000000001" customHeight="1" thickBot="1" x14ac:dyDescent="0.25">
      <c r="B30" s="28" t="s">
        <v>99</v>
      </c>
      <c r="C30" s="30">
        <f t="shared" si="1"/>
        <v>2.4285714285714284</v>
      </c>
      <c r="D30" s="30">
        <f t="shared" si="1"/>
        <v>-0.11538461538461539</v>
      </c>
      <c r="E30" s="68"/>
      <c r="F30" s="68"/>
    </row>
    <row r="31" spans="2:8" ht="17.100000000000001" customHeight="1" thickBot="1" x14ac:dyDescent="0.25">
      <c r="B31" s="28" t="s">
        <v>26</v>
      </c>
      <c r="C31" s="30">
        <f t="shared" si="1"/>
        <v>-0.59459459459459463</v>
      </c>
      <c r="D31" s="30">
        <f t="shared" si="1"/>
        <v>-0.40625</v>
      </c>
      <c r="E31" s="68"/>
      <c r="F31" s="68"/>
    </row>
    <row r="32" spans="2:8" ht="17.100000000000001" customHeight="1" thickBot="1" x14ac:dyDescent="0.25">
      <c r="B32" s="28" t="s">
        <v>8</v>
      </c>
      <c r="C32" s="30">
        <f t="shared" si="1"/>
        <v>-0.65217391304347827</v>
      </c>
      <c r="D32" s="30">
        <f t="shared" si="1"/>
        <v>-0.38461538461538464</v>
      </c>
      <c r="E32" s="68"/>
      <c r="F32" s="68"/>
    </row>
    <row r="33" spans="1:23" ht="17.100000000000001" customHeight="1" thickBot="1" x14ac:dyDescent="0.25">
      <c r="B33" s="28" t="s">
        <v>9</v>
      </c>
      <c r="C33" s="30">
        <f t="shared" si="1"/>
        <v>-1</v>
      </c>
      <c r="D33" s="30">
        <f t="shared" si="1"/>
        <v>-1</v>
      </c>
      <c r="E33" s="68"/>
      <c r="F33" s="68"/>
    </row>
    <row r="34" spans="1:23" ht="17.100000000000001" customHeight="1" thickBot="1" x14ac:dyDescent="0.25">
      <c r="B34" s="28" t="s">
        <v>32</v>
      </c>
      <c r="C34" s="30">
        <f t="shared" si="1"/>
        <v>-0.65517241379310343</v>
      </c>
      <c r="D34" s="30">
        <f t="shared" si="1"/>
        <v>-0.20370370370370369</v>
      </c>
      <c r="E34" s="68"/>
      <c r="F34" s="68"/>
    </row>
    <row r="35" spans="1:23" ht="17.100000000000001" customHeight="1" thickBot="1" x14ac:dyDescent="0.25">
      <c r="B35" s="28" t="s">
        <v>28</v>
      </c>
      <c r="C35" s="30">
        <f t="shared" si="1"/>
        <v>-0.78125</v>
      </c>
      <c r="D35" s="30">
        <f t="shared" si="1"/>
        <v>2.4390243902439025E-2</v>
      </c>
      <c r="E35" s="68"/>
      <c r="F35" s="68"/>
    </row>
    <row r="36" spans="1:23" ht="17.100000000000001" customHeight="1" thickBot="1" x14ac:dyDescent="0.25">
      <c r="B36" s="28" t="s">
        <v>18</v>
      </c>
      <c r="C36" s="30">
        <f t="shared" si="1"/>
        <v>7.5510204081632656E-2</v>
      </c>
      <c r="D36" s="30">
        <f t="shared" si="1"/>
        <v>7.6569678407350683E-2</v>
      </c>
      <c r="E36" s="68"/>
      <c r="F36" s="68"/>
    </row>
    <row r="37" spans="1:23" ht="17.100000000000001" customHeight="1" thickBot="1" x14ac:dyDescent="0.25">
      <c r="B37" s="28" t="s">
        <v>27</v>
      </c>
      <c r="C37" s="30">
        <f t="shared" si="1"/>
        <v>0</v>
      </c>
      <c r="D37" s="30">
        <f t="shared" si="1"/>
        <v>-0.1111111111111111</v>
      </c>
      <c r="E37" s="68"/>
      <c r="F37" s="68"/>
    </row>
    <row r="38" spans="1:23" ht="17.100000000000001" customHeight="1" thickBot="1" x14ac:dyDescent="0.25">
      <c r="B38" s="28" t="s">
        <v>15</v>
      </c>
      <c r="C38" s="30">
        <f t="shared" si="1"/>
        <v>1.4</v>
      </c>
      <c r="D38" s="30">
        <f t="shared" si="1"/>
        <v>2.125</v>
      </c>
      <c r="E38" s="68"/>
      <c r="F38" s="68"/>
    </row>
    <row r="39" spans="1:23" ht="17.100000000000001" customHeight="1" thickBot="1" x14ac:dyDescent="0.25">
      <c r="B39" s="28" t="s">
        <v>10</v>
      </c>
      <c r="C39" s="30">
        <f t="shared" si="1"/>
        <v>-0.1875</v>
      </c>
      <c r="D39" s="30">
        <f t="shared" si="1"/>
        <v>-0.62121212121212122</v>
      </c>
      <c r="E39" s="68"/>
      <c r="F39" s="68"/>
    </row>
    <row r="40" spans="1:23" ht="17.100000000000001" customHeight="1" thickBot="1" x14ac:dyDescent="0.25">
      <c r="B40" s="28" t="s">
        <v>100</v>
      </c>
      <c r="C40" s="30">
        <f t="shared" si="1"/>
        <v>-0.42307692307692307</v>
      </c>
      <c r="D40" s="30">
        <f t="shared" si="1"/>
        <v>-0.10526315789473684</v>
      </c>
      <c r="E40" s="68"/>
      <c r="F40" s="68"/>
    </row>
    <row r="41" spans="1:23" ht="17.100000000000001" customHeight="1" thickBot="1" x14ac:dyDescent="0.25">
      <c r="B41" s="28" t="s">
        <v>101</v>
      </c>
      <c r="C41" s="30">
        <f t="shared" si="1"/>
        <v>0.42857142857142855</v>
      </c>
      <c r="D41" s="30">
        <f t="shared" si="1"/>
        <v>-0.14285714285714285</v>
      </c>
      <c r="E41" s="68"/>
      <c r="F41" s="68"/>
    </row>
    <row r="42" spans="1:23" ht="17.100000000000001" customHeight="1" thickBot="1" x14ac:dyDescent="0.25">
      <c r="B42" s="28" t="s">
        <v>102</v>
      </c>
      <c r="C42" s="30">
        <f t="shared" si="1"/>
        <v>-0.26666666666666666</v>
      </c>
      <c r="D42" s="30">
        <f t="shared" si="1"/>
        <v>-0.15384615384615385</v>
      </c>
      <c r="E42" s="68"/>
      <c r="F42" s="68"/>
    </row>
    <row r="43" spans="1:23" ht="17.100000000000001" customHeight="1" thickBot="1" x14ac:dyDescent="0.25">
      <c r="B43" s="28" t="s">
        <v>29</v>
      </c>
      <c r="C43" s="30">
        <f t="shared" si="1"/>
        <v>-0.96551724137931039</v>
      </c>
      <c r="D43" s="30">
        <f t="shared" si="1"/>
        <v>-0.71875</v>
      </c>
      <c r="E43" s="68"/>
      <c r="F43" s="68"/>
    </row>
    <row r="44" spans="1:23" ht="17.100000000000001" customHeight="1" thickBot="1" x14ac:dyDescent="0.25">
      <c r="B44" s="28" t="s">
        <v>11</v>
      </c>
      <c r="C44" s="30">
        <f t="shared" si="1"/>
        <v>-1</v>
      </c>
      <c r="D44" s="30">
        <f t="shared" si="1"/>
        <v>-1</v>
      </c>
      <c r="E44" s="68"/>
      <c r="F44" s="68"/>
    </row>
    <row r="45" spans="1:23" ht="17.100000000000001" customHeight="1" thickBot="1" x14ac:dyDescent="0.25">
      <c r="B45" s="49" t="s">
        <v>16</v>
      </c>
      <c r="C45" s="51">
        <f t="shared" si="1"/>
        <v>-0.14907407407407408</v>
      </c>
      <c r="D45" s="51">
        <f t="shared" si="1"/>
        <v>-0.11903012490815577</v>
      </c>
      <c r="E45" s="68"/>
      <c r="F45" s="68"/>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172</v>
      </c>
      <c r="D51" s="26" t="s">
        <v>176</v>
      </c>
      <c r="E51" s="26" t="s">
        <v>177</v>
      </c>
      <c r="F51" s="47" t="s">
        <v>182</v>
      </c>
      <c r="G51" s="26" t="s">
        <v>183</v>
      </c>
      <c r="H51" s="26" t="s">
        <v>188</v>
      </c>
      <c r="I51" s="20"/>
      <c r="J51" s="20"/>
      <c r="K51" s="20"/>
      <c r="L51" s="20"/>
      <c r="M51" s="20"/>
      <c r="N51" s="20"/>
      <c r="O51" s="20"/>
      <c r="P51" s="20">
        <v>2022</v>
      </c>
      <c r="Q51" s="20">
        <v>2023</v>
      </c>
      <c r="R51" s="20"/>
      <c r="S51" s="20"/>
      <c r="T51" s="20"/>
    </row>
    <row r="52" spans="1:23" ht="15" thickBot="1" x14ac:dyDescent="0.25">
      <c r="A52" s="20"/>
      <c r="B52" s="28" t="s">
        <v>30</v>
      </c>
      <c r="C52" s="66">
        <v>1.4084702166273373</v>
      </c>
      <c r="D52" s="66">
        <v>1.5239185950394141</v>
      </c>
      <c r="E52" s="66">
        <v>1.3276563517388835</v>
      </c>
      <c r="F52" s="66">
        <v>0.92358702729661457</v>
      </c>
      <c r="G52" s="66">
        <f t="shared" ref="G52:H69" si="2">+G6/$Q52*100000</f>
        <v>0.9262288455335016</v>
      </c>
      <c r="H52" s="66">
        <f t="shared" si="2"/>
        <v>0.98340346562816217</v>
      </c>
      <c r="I52" s="20"/>
      <c r="J52" s="20"/>
      <c r="K52" s="20"/>
      <c r="L52" s="20"/>
      <c r="M52" s="20"/>
      <c r="N52" s="20"/>
      <c r="O52" s="20"/>
      <c r="P52" s="20">
        <v>8668474</v>
      </c>
      <c r="Q52" s="20">
        <v>8745139</v>
      </c>
      <c r="R52" s="20"/>
      <c r="S52" s="20"/>
      <c r="T52" s="20"/>
    </row>
    <row r="53" spans="1:23" ht="15" thickBot="1" x14ac:dyDescent="0.25">
      <c r="A53" s="20"/>
      <c r="B53" s="28" t="s">
        <v>31</v>
      </c>
      <c r="C53" s="66">
        <v>2.3390189098361027</v>
      </c>
      <c r="D53" s="66">
        <v>3.3198978075093066</v>
      </c>
      <c r="E53" s="66">
        <v>1.2072355663670207</v>
      </c>
      <c r="F53" s="66">
        <v>3.0180889159175521</v>
      </c>
      <c r="G53" s="66">
        <f t="shared" si="2"/>
        <v>0.59288771892379022</v>
      </c>
      <c r="H53" s="66">
        <f t="shared" ref="H53" si="3">+H7/$Q53*100000</f>
        <v>0.37055482432736886</v>
      </c>
      <c r="I53" s="20"/>
      <c r="J53" s="20"/>
      <c r="K53" s="20"/>
      <c r="L53" s="20"/>
      <c r="M53" s="20"/>
      <c r="N53" s="20"/>
      <c r="O53" s="20"/>
      <c r="P53" s="20">
        <v>1326315</v>
      </c>
      <c r="Q53" s="20">
        <v>1349328</v>
      </c>
      <c r="R53" s="20"/>
      <c r="S53" s="20"/>
      <c r="T53" s="20"/>
    </row>
    <row r="54" spans="1:23" ht="15" thickBot="1" x14ac:dyDescent="0.25">
      <c r="A54" s="20"/>
      <c r="B54" s="28" t="s">
        <v>99</v>
      </c>
      <c r="C54" s="66">
        <v>1.3937296104824395</v>
      </c>
      <c r="D54" s="66">
        <v>2.5883549908959593</v>
      </c>
      <c r="E54" s="66">
        <v>3.484324026206099</v>
      </c>
      <c r="F54" s="66">
        <v>4.2807409464817781</v>
      </c>
      <c r="G54" s="66">
        <f t="shared" si="2"/>
        <v>4.7685040308760636</v>
      </c>
      <c r="H54" s="66">
        <f t="shared" ref="H54" si="4">+H8/$Q54*100000</f>
        <v>2.2849081814614469</v>
      </c>
      <c r="I54" s="20"/>
      <c r="J54" s="20"/>
      <c r="K54" s="20"/>
      <c r="L54" s="20"/>
      <c r="M54" s="20"/>
      <c r="N54" s="20"/>
      <c r="O54" s="20"/>
      <c r="P54" s="20">
        <v>1004686</v>
      </c>
      <c r="Q54" s="20">
        <v>1006605</v>
      </c>
      <c r="R54" s="20"/>
      <c r="S54" s="20"/>
      <c r="T54" s="20"/>
    </row>
    <row r="55" spans="1:23" ht="15" thickBot="1" x14ac:dyDescent="0.25">
      <c r="A55" s="20"/>
      <c r="B55" s="28" t="s">
        <v>26</v>
      </c>
      <c r="C55" s="66">
        <v>3.1455791011125149</v>
      </c>
      <c r="D55" s="66">
        <v>2.7205008442054184</v>
      </c>
      <c r="E55" s="66">
        <v>2.4654538900611604</v>
      </c>
      <c r="F55" s="66">
        <v>4.3357982204523857</v>
      </c>
      <c r="G55" s="66">
        <f t="shared" si="2"/>
        <v>1.2430328011495566</v>
      </c>
      <c r="H55" s="66">
        <f t="shared" ref="H55" si="5">+H9/$Q55*100000</f>
        <v>1.5745082147894385</v>
      </c>
      <c r="I55" s="20"/>
      <c r="J55" s="20"/>
      <c r="K55" s="20"/>
      <c r="L55" s="20"/>
      <c r="M55" s="20"/>
      <c r="N55" s="20"/>
      <c r="O55" s="20"/>
      <c r="P55" s="20">
        <v>1176659</v>
      </c>
      <c r="Q55" s="20">
        <v>1206726</v>
      </c>
      <c r="R55" s="20"/>
      <c r="S55" s="20"/>
      <c r="T55" s="20"/>
    </row>
    <row r="56" spans="1:23" ht="15" thickBot="1" x14ac:dyDescent="0.25">
      <c r="A56" s="20"/>
      <c r="B56" s="28" t="s">
        <v>8</v>
      </c>
      <c r="C56" s="66">
        <v>1.0567852042719852</v>
      </c>
      <c r="D56" s="66">
        <v>1.1946267526552878</v>
      </c>
      <c r="E56" s="66">
        <v>0.91894365588868288</v>
      </c>
      <c r="F56" s="66">
        <v>0.36757746235547312</v>
      </c>
      <c r="G56" s="66">
        <f t="shared" si="2"/>
        <v>0.36151590850755388</v>
      </c>
      <c r="H56" s="66">
        <f t="shared" ref="H56" si="6">+H10/$Q56*100000</f>
        <v>0.72303181701510777</v>
      </c>
      <c r="I56" s="20"/>
      <c r="J56" s="20"/>
      <c r="K56" s="20"/>
      <c r="L56" s="20"/>
      <c r="M56" s="20"/>
      <c r="N56" s="20"/>
      <c r="O56" s="20"/>
      <c r="P56" s="20">
        <v>2177701</v>
      </c>
      <c r="Q56" s="20">
        <v>2212904</v>
      </c>
      <c r="R56" s="20"/>
      <c r="S56" s="20"/>
      <c r="T56" s="20"/>
    </row>
    <row r="57" spans="1:23" ht="15" thickBot="1" x14ac:dyDescent="0.25">
      <c r="A57" s="20"/>
      <c r="B57" s="28" t="s">
        <v>9</v>
      </c>
      <c r="C57" s="66">
        <v>0.51262597783405273</v>
      </c>
      <c r="D57" s="66">
        <v>1.3670026075574739</v>
      </c>
      <c r="E57" s="66">
        <v>1.3670026075574739</v>
      </c>
      <c r="F57" s="66">
        <v>0.85437662972342121</v>
      </c>
      <c r="G57" s="66">
        <f t="shared" si="2"/>
        <v>0</v>
      </c>
      <c r="H57" s="66">
        <f t="shared" ref="H57" si="7">+H11/$Q57*100000</f>
        <v>0</v>
      </c>
      <c r="I57" s="20"/>
      <c r="J57" s="20"/>
      <c r="K57" s="20"/>
      <c r="L57" s="20"/>
      <c r="M57" s="20"/>
      <c r="N57" s="20"/>
      <c r="O57" s="20"/>
      <c r="P57" s="20">
        <v>585402</v>
      </c>
      <c r="Q57" s="20">
        <v>588529</v>
      </c>
      <c r="R57" s="20"/>
      <c r="S57" s="20"/>
      <c r="T57" s="20"/>
    </row>
    <row r="58" spans="1:23" ht="15" thickBot="1" x14ac:dyDescent="0.25">
      <c r="A58" s="20"/>
      <c r="B58" s="28" t="s">
        <v>174</v>
      </c>
      <c r="C58" s="66">
        <v>1.2235956497377287</v>
      </c>
      <c r="D58" s="66">
        <v>2.2784194857185294</v>
      </c>
      <c r="E58" s="66">
        <v>1.940875858204673</v>
      </c>
      <c r="F58" s="66">
        <v>3.712979902652418</v>
      </c>
      <c r="G58" s="66">
        <f t="shared" si="2"/>
        <v>0.41971643118476293</v>
      </c>
      <c r="H58" s="66">
        <f t="shared" ref="H58" si="8">+H12/$Q58*100000</f>
        <v>1.8047806540944809</v>
      </c>
      <c r="I58" s="20"/>
      <c r="J58" s="20"/>
      <c r="K58" s="20"/>
      <c r="L58" s="20"/>
      <c r="M58" s="20"/>
      <c r="N58" s="20"/>
      <c r="O58" s="20"/>
      <c r="P58" s="20">
        <v>2372640</v>
      </c>
      <c r="Q58" s="20">
        <v>2382561</v>
      </c>
      <c r="R58" s="20"/>
      <c r="S58" s="20"/>
      <c r="T58" s="20"/>
    </row>
    <row r="59" spans="1:23" ht="15" thickBot="1" x14ac:dyDescent="0.25">
      <c r="A59" s="20"/>
      <c r="B59" s="28" t="s">
        <v>28</v>
      </c>
      <c r="C59" s="66">
        <v>1.5593075310168194</v>
      </c>
      <c r="D59" s="66">
        <v>1.9978627741153001</v>
      </c>
      <c r="E59" s="66">
        <v>2.7287881792794342</v>
      </c>
      <c r="F59" s="66">
        <v>1.1694806482626146</v>
      </c>
      <c r="G59" s="66">
        <f t="shared" si="2"/>
        <v>0.33643736857915291</v>
      </c>
      <c r="H59" s="66">
        <f t="shared" ref="H59" si="9">+H13/$Q59*100000</f>
        <v>2.0186242114749176</v>
      </c>
      <c r="I59" s="20"/>
      <c r="J59" s="20"/>
      <c r="K59" s="20"/>
      <c r="L59" s="20"/>
      <c r="M59" s="20"/>
      <c r="N59" s="20"/>
      <c r="O59" s="20"/>
      <c r="P59" s="20">
        <v>2053328</v>
      </c>
      <c r="Q59" s="20">
        <v>2080625</v>
      </c>
      <c r="R59" s="20"/>
      <c r="S59" s="20"/>
      <c r="T59" s="20"/>
    </row>
    <row r="60" spans="1:23" ht="15" thickBot="1" x14ac:dyDescent="0.25">
      <c r="A60" s="20"/>
      <c r="B60" s="28" t="s">
        <v>18</v>
      </c>
      <c r="C60" s="66">
        <v>6.2955285558751282</v>
      </c>
      <c r="D60" s="66">
        <v>8.389755402013181</v>
      </c>
      <c r="E60" s="66">
        <v>10.098541724322146</v>
      </c>
      <c r="F60" s="66">
        <v>7.6188743543550022</v>
      </c>
      <c r="G60" s="66">
        <f t="shared" si="2"/>
        <v>6.6716832998778584</v>
      </c>
      <c r="H60" s="66">
        <f t="shared" ref="H60" si="10">+H14/$Q60*100000</f>
        <v>8.8997976467061388</v>
      </c>
      <c r="I60" s="20"/>
      <c r="J60" s="20"/>
      <c r="K60" s="20"/>
      <c r="L60" s="20"/>
      <c r="M60" s="20"/>
      <c r="N60" s="20"/>
      <c r="O60" s="20"/>
      <c r="P60" s="20">
        <v>7792611</v>
      </c>
      <c r="Q60" s="20">
        <v>7899056</v>
      </c>
      <c r="R60" s="20"/>
      <c r="S60" s="20"/>
      <c r="T60" s="20"/>
    </row>
    <row r="61" spans="1:23" ht="15" thickBot="1" x14ac:dyDescent="0.25">
      <c r="A61" s="20"/>
      <c r="B61" s="28" t="s">
        <v>175</v>
      </c>
      <c r="C61" s="66">
        <v>1.610736462103791</v>
      </c>
      <c r="D61" s="66">
        <v>1.5910933345171592</v>
      </c>
      <c r="E61" s="66">
        <v>2.2982459276358966</v>
      </c>
      <c r="F61" s="66">
        <v>1.0214426345048429</v>
      </c>
      <c r="G61" s="66">
        <f t="shared" si="2"/>
        <v>1.5714023175118033</v>
      </c>
      <c r="H61" s="66">
        <f t="shared" ref="H61" si="11">+H15/$Q61*100000</f>
        <v>1.3797678885469491</v>
      </c>
      <c r="I61" s="20"/>
      <c r="J61" s="20"/>
      <c r="K61" s="20"/>
      <c r="L61" s="20"/>
      <c r="M61" s="20"/>
      <c r="N61" s="20"/>
      <c r="O61" s="20"/>
      <c r="P61" s="20">
        <v>5097967</v>
      </c>
      <c r="Q61" s="20">
        <v>5218269</v>
      </c>
      <c r="R61" s="20"/>
      <c r="S61" s="20"/>
      <c r="T61" s="20"/>
    </row>
    <row r="62" spans="1:23" ht="15" thickBot="1" x14ac:dyDescent="0.25">
      <c r="A62" s="20"/>
      <c r="B62" s="28" t="s">
        <v>15</v>
      </c>
      <c r="C62" s="66">
        <v>0.47427305797039587</v>
      </c>
      <c r="D62" s="66">
        <v>0.75883689275263344</v>
      </c>
      <c r="E62" s="66">
        <v>1.612528397099346</v>
      </c>
      <c r="F62" s="66">
        <v>2.6559291246342167</v>
      </c>
      <c r="G62" s="66">
        <f t="shared" si="2"/>
        <v>1.1381905615547683</v>
      </c>
      <c r="H62" s="66">
        <f t="shared" ref="H62" si="12">+H16/$Q62*100000</f>
        <v>2.3712303365724341</v>
      </c>
      <c r="I62" s="20"/>
      <c r="J62" s="20"/>
      <c r="K62" s="20"/>
      <c r="L62" s="20"/>
      <c r="M62" s="20"/>
      <c r="N62" s="20"/>
      <c r="O62" s="20"/>
      <c r="P62" s="20">
        <v>1054776</v>
      </c>
      <c r="Q62" s="20">
        <v>1054305</v>
      </c>
      <c r="R62" s="20"/>
      <c r="S62" s="20"/>
      <c r="T62" s="20"/>
    </row>
    <row r="63" spans="1:23" ht="15" thickBot="1" x14ac:dyDescent="0.25">
      <c r="A63" s="20"/>
      <c r="B63" s="28" t="s">
        <v>10</v>
      </c>
      <c r="C63" s="66">
        <v>1.7849493074396685</v>
      </c>
      <c r="D63" s="66">
        <v>2.4543052977295443</v>
      </c>
      <c r="E63" s="66">
        <v>1.4502713122947308</v>
      </c>
      <c r="F63" s="66">
        <v>0.96684754152982044</v>
      </c>
      <c r="G63" s="66">
        <f t="shared" si="2"/>
        <v>1.4445963945837266</v>
      </c>
      <c r="H63" s="66">
        <f t="shared" ref="H63" si="13">+H17/$Q63*100000</f>
        <v>0.92602332986136326</v>
      </c>
      <c r="I63" s="20"/>
      <c r="J63" s="20"/>
      <c r="K63" s="20"/>
      <c r="L63" s="20"/>
      <c r="M63" s="20"/>
      <c r="N63" s="20"/>
      <c r="O63" s="20"/>
      <c r="P63" s="20">
        <v>2690464</v>
      </c>
      <c r="Q63" s="20">
        <v>2699716</v>
      </c>
      <c r="R63" s="20"/>
      <c r="S63" s="20"/>
      <c r="T63" s="20"/>
    </row>
    <row r="64" spans="1:23" ht="15" thickBot="1" x14ac:dyDescent="0.25">
      <c r="A64" s="20"/>
      <c r="B64" s="28" t="s">
        <v>100</v>
      </c>
      <c r="C64" s="66">
        <v>1.5420072426894029</v>
      </c>
      <c r="D64" s="66">
        <v>1.6902771698710763</v>
      </c>
      <c r="E64" s="66">
        <v>2.1647409368524309</v>
      </c>
      <c r="F64" s="66">
        <v>1.7792391261800802</v>
      </c>
      <c r="G64" s="66">
        <f t="shared" si="2"/>
        <v>0.87604592583161578</v>
      </c>
      <c r="H64" s="66">
        <f t="shared" ref="H64" si="14">+H18/$Q64*100000</f>
        <v>1.4892780739137468</v>
      </c>
      <c r="I64" s="20"/>
      <c r="J64" s="20"/>
      <c r="K64" s="20"/>
      <c r="L64" s="20"/>
      <c r="M64" s="20"/>
      <c r="N64" s="20"/>
      <c r="O64" s="20"/>
      <c r="P64" s="20">
        <v>6750336</v>
      </c>
      <c r="Q64" s="20">
        <v>6848956</v>
      </c>
      <c r="R64" s="20"/>
      <c r="S64" s="20"/>
      <c r="T64" s="20"/>
    </row>
    <row r="65" spans="1:23" ht="15" thickBot="1" x14ac:dyDescent="0.25">
      <c r="A65" s="20"/>
      <c r="B65" s="28" t="s">
        <v>101</v>
      </c>
      <c r="C65" s="66">
        <v>0.4570864396165959</v>
      </c>
      <c r="D65" s="66">
        <v>1.3712593188497877</v>
      </c>
      <c r="E65" s="66">
        <v>2.6119225120948335</v>
      </c>
      <c r="F65" s="66">
        <v>1.1100670676403044</v>
      </c>
      <c r="G65" s="66">
        <f t="shared" si="2"/>
        <v>0.64404522227932748</v>
      </c>
      <c r="H65" s="66">
        <f t="shared" ref="H65" si="15">+H19/$Q65*100000</f>
        <v>1.1592814001027896</v>
      </c>
      <c r="I65" s="20"/>
      <c r="J65" s="20"/>
      <c r="K65" s="20"/>
      <c r="L65" s="20"/>
      <c r="M65" s="20"/>
      <c r="N65" s="20"/>
      <c r="O65" s="20"/>
      <c r="P65" s="20">
        <v>1531878</v>
      </c>
      <c r="Q65" s="20">
        <v>1552686</v>
      </c>
      <c r="R65" s="20"/>
      <c r="S65" s="20"/>
      <c r="T65" s="20"/>
    </row>
    <row r="66" spans="1:23" ht="15" thickBot="1" x14ac:dyDescent="0.25">
      <c r="A66" s="20"/>
      <c r="B66" s="28" t="s">
        <v>102</v>
      </c>
      <c r="C66" s="66">
        <v>2.2603569555704235</v>
      </c>
      <c r="D66" s="66">
        <v>1.9589760281610338</v>
      </c>
      <c r="E66" s="66">
        <v>2.5617378829798132</v>
      </c>
      <c r="F66" s="66">
        <v>0.7534523185234745</v>
      </c>
      <c r="G66" s="66">
        <f t="shared" si="2"/>
        <v>1.6364177328176137</v>
      </c>
      <c r="H66" s="66">
        <f t="shared" ref="H66" si="16">+H20/$Q66*100000</f>
        <v>1.6364177328176137</v>
      </c>
      <c r="I66" s="20"/>
      <c r="J66" s="20"/>
      <c r="K66" s="20"/>
      <c r="L66" s="20"/>
      <c r="M66" s="20"/>
      <c r="N66" s="20"/>
      <c r="O66" s="20"/>
      <c r="P66" s="20">
        <v>664117</v>
      </c>
      <c r="Q66" s="20">
        <v>672200</v>
      </c>
      <c r="R66" s="20"/>
      <c r="S66" s="20"/>
      <c r="T66" s="20"/>
    </row>
    <row r="67" spans="1:23" ht="15" thickBot="1" x14ac:dyDescent="0.25">
      <c r="A67" s="20"/>
      <c r="B67" s="28" t="s">
        <v>29</v>
      </c>
      <c r="C67" s="66">
        <v>1.3138812459762388</v>
      </c>
      <c r="D67" s="66">
        <v>1.4497999955599876</v>
      </c>
      <c r="E67" s="66">
        <v>1.7669437445887348</v>
      </c>
      <c r="F67" s="66">
        <v>0.3624499988899969</v>
      </c>
      <c r="G67" s="66">
        <f t="shared" si="2"/>
        <v>4.5046891561771225E-2</v>
      </c>
      <c r="H67" s="66">
        <f t="shared" ref="H67" si="17">+H21/$Q67*100000</f>
        <v>0.40542202405594102</v>
      </c>
      <c r="I67" s="20"/>
      <c r="J67" s="20"/>
      <c r="K67" s="20"/>
      <c r="L67" s="20"/>
      <c r="M67" s="20"/>
      <c r="N67" s="20"/>
      <c r="O67" s="20"/>
      <c r="P67" s="20">
        <v>2208174</v>
      </c>
      <c r="Q67" s="20">
        <v>2219909</v>
      </c>
      <c r="R67" s="20"/>
      <c r="S67" s="20"/>
      <c r="T67" s="20"/>
    </row>
    <row r="68" spans="1:23" ht="15" thickBot="1" x14ac:dyDescent="0.25">
      <c r="A68" s="20"/>
      <c r="B68" s="28" t="s">
        <v>11</v>
      </c>
      <c r="C68" s="66">
        <v>2.8170336635522797</v>
      </c>
      <c r="D68" s="66">
        <v>3.1300374039469769</v>
      </c>
      <c r="E68" s="66">
        <v>1.252014961578791</v>
      </c>
      <c r="F68" s="66">
        <v>0</v>
      </c>
      <c r="G68" s="66">
        <f t="shared" si="2"/>
        <v>0</v>
      </c>
      <c r="H68" s="66">
        <f t="shared" ref="H68" si="18">+H22/$Q68*100000</f>
        <v>0</v>
      </c>
      <c r="I68" s="20"/>
      <c r="J68" s="20"/>
      <c r="K68" s="20"/>
      <c r="L68" s="20"/>
      <c r="M68" s="20"/>
      <c r="N68" s="20"/>
      <c r="O68" s="20"/>
      <c r="P68" s="20">
        <v>319892</v>
      </c>
      <c r="Q68" s="20">
        <v>322263</v>
      </c>
      <c r="R68" s="20"/>
      <c r="S68" s="20"/>
      <c r="T68" s="20"/>
    </row>
    <row r="69" spans="1:23" ht="15" thickBot="1" x14ac:dyDescent="0.25">
      <c r="A69" s="20"/>
      <c r="B69" s="49" t="s">
        <v>16</v>
      </c>
      <c r="C69" s="67">
        <v>2.2767711767177716</v>
      </c>
      <c r="D69" s="67">
        <v>2.869153306956377</v>
      </c>
      <c r="E69" s="67">
        <v>3.2254258336835098</v>
      </c>
      <c r="F69" s="67">
        <v>2.5044482943895487</v>
      </c>
      <c r="G69" s="67">
        <f t="shared" si="2"/>
        <v>1.9122019646491493</v>
      </c>
      <c r="H69" s="67">
        <f t="shared" ref="H69" si="19">+H23/$Q69*100000</f>
        <v>2.4948097449557456</v>
      </c>
      <c r="I69" s="20"/>
      <c r="J69" s="20"/>
      <c r="K69" s="20"/>
      <c r="L69" s="20"/>
      <c r="M69" s="20"/>
      <c r="N69" s="20"/>
      <c r="O69" s="20"/>
      <c r="P69" s="20">
        <v>47475420</v>
      </c>
      <c r="Q69" s="20">
        <v>48059777</v>
      </c>
      <c r="R69" s="20"/>
      <c r="S69" s="20"/>
      <c r="T69" s="20"/>
    </row>
    <row r="70" spans="1:23" ht="13.5" thickBot="1" x14ac:dyDescent="0.25">
      <c r="A70" s="20"/>
      <c r="B70" s="20"/>
      <c r="C70" s="66"/>
      <c r="D70" s="66"/>
      <c r="E70" s="66"/>
      <c r="F70" s="66"/>
      <c r="G70" s="66"/>
      <c r="H70" s="20"/>
      <c r="I70" s="20"/>
      <c r="J70" s="20"/>
      <c r="K70" s="20"/>
      <c r="L70" s="20"/>
      <c r="M70" s="20"/>
      <c r="N70" s="20"/>
      <c r="O70" s="20"/>
      <c r="P70" s="20"/>
      <c r="Q70" s="20"/>
      <c r="R70" s="20"/>
      <c r="S70" s="20"/>
      <c r="T70" s="20"/>
      <c r="U70" s="20"/>
      <c r="V70" s="20"/>
      <c r="W70" s="20"/>
    </row>
    <row r="71" spans="1:23" ht="13.5" thickBot="1" x14ac:dyDescent="0.25">
      <c r="A71" s="20"/>
      <c r="B71" s="20"/>
      <c r="C71" s="66"/>
      <c r="D71" s="66"/>
      <c r="E71" s="66"/>
      <c r="F71" s="66"/>
      <c r="G71" s="66"/>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election activeCell="N27" sqref="N27"/>
    </sheetView>
  </sheetViews>
  <sheetFormatPr baseColWidth="10" defaultRowHeight="12.75" x14ac:dyDescent="0.2"/>
  <cols>
    <col min="1" max="1" width="8.7109375" style="1" customWidth="1"/>
    <col min="2" max="2" width="33.85546875" style="1" customWidth="1"/>
    <col min="3" max="15" width="12.28515625" style="1" customWidth="1"/>
    <col min="16" max="16" width="17.5703125" style="1" hidden="1" customWidth="1"/>
    <col min="17" max="17" width="18" style="1" hidden="1" customWidth="1"/>
    <col min="18" max="18" width="25.28515625" style="1" customWidth="1"/>
    <col min="19" max="19" width="18.28515625" style="1" customWidth="1"/>
    <col min="20" max="20" width="16.28515625" style="1" customWidth="1"/>
    <col min="21" max="21" width="24.28515625" style="1" customWidth="1"/>
    <col min="22" max="99" width="12.28515625" style="1" customWidth="1"/>
    <col min="100" max="16384" width="11.42578125" style="1"/>
  </cols>
  <sheetData>
    <row r="1" spans="2:8" ht="15" x14ac:dyDescent="0.2">
      <c r="C1" s="23"/>
      <c r="D1" s="23"/>
    </row>
    <row r="2" spans="2:8" ht="40.5" customHeight="1" x14ac:dyDescent="0.2">
      <c r="B2" s="21"/>
      <c r="C2" s="25"/>
      <c r="D2" s="23"/>
    </row>
    <row r="3" spans="2:8" s="22" customFormat="1" ht="28.5" customHeight="1" x14ac:dyDescent="0.2">
      <c r="B3" s="39"/>
      <c r="C3" s="36"/>
    </row>
    <row r="5" spans="2:8" ht="39" customHeight="1" x14ac:dyDescent="0.2">
      <c r="C5" s="26" t="s">
        <v>172</v>
      </c>
      <c r="D5" s="26" t="s">
        <v>176</v>
      </c>
      <c r="E5" s="26" t="s">
        <v>177</v>
      </c>
      <c r="F5" s="47" t="s">
        <v>182</v>
      </c>
      <c r="G5" s="26" t="s">
        <v>183</v>
      </c>
      <c r="H5" s="26" t="s">
        <v>188</v>
      </c>
    </row>
    <row r="6" spans="2:8" ht="17.100000000000001" customHeight="1" thickBot="1" x14ac:dyDescent="0.25">
      <c r="B6" s="28" t="s">
        <v>30</v>
      </c>
      <c r="C6" s="29">
        <v>261</v>
      </c>
      <c r="D6" s="29">
        <v>263</v>
      </c>
      <c r="E6" s="29">
        <v>639</v>
      </c>
      <c r="F6" s="29">
        <v>1344</v>
      </c>
      <c r="G6" s="29">
        <v>1621</v>
      </c>
      <c r="H6" s="29">
        <v>1475</v>
      </c>
    </row>
    <row r="7" spans="2:8" ht="17.100000000000001" customHeight="1" thickBot="1" x14ac:dyDescent="0.25">
      <c r="B7" s="28" t="s">
        <v>31</v>
      </c>
      <c r="C7" s="29">
        <v>57</v>
      </c>
      <c r="D7" s="29">
        <v>79</v>
      </c>
      <c r="E7" s="29">
        <v>97</v>
      </c>
      <c r="F7" s="29">
        <v>232</v>
      </c>
      <c r="G7" s="58">
        <v>239</v>
      </c>
      <c r="H7" s="58">
        <v>198</v>
      </c>
    </row>
    <row r="8" spans="2:8" ht="17.100000000000001" customHeight="1" thickBot="1" x14ac:dyDescent="0.25">
      <c r="B8" s="28" t="s">
        <v>99</v>
      </c>
      <c r="C8" s="29">
        <v>34</v>
      </c>
      <c r="D8" s="29">
        <v>49</v>
      </c>
      <c r="E8" s="29">
        <v>98</v>
      </c>
      <c r="F8" s="29">
        <v>176</v>
      </c>
      <c r="G8" s="29">
        <v>202</v>
      </c>
      <c r="H8" s="29">
        <v>125</v>
      </c>
    </row>
    <row r="9" spans="2:8" ht="17.100000000000001" customHeight="1" thickBot="1" x14ac:dyDescent="0.25">
      <c r="B9" s="28" t="s">
        <v>26</v>
      </c>
      <c r="C9" s="29">
        <v>66</v>
      </c>
      <c r="D9" s="29">
        <v>61</v>
      </c>
      <c r="E9" s="29">
        <v>104</v>
      </c>
      <c r="F9" s="29">
        <v>215</v>
      </c>
      <c r="G9" s="29">
        <v>251</v>
      </c>
      <c r="H9" s="29">
        <v>267</v>
      </c>
    </row>
    <row r="10" spans="2:8" ht="17.100000000000001" customHeight="1" thickBot="1" x14ac:dyDescent="0.25">
      <c r="B10" s="28" t="s">
        <v>8</v>
      </c>
      <c r="C10" s="29">
        <v>55</v>
      </c>
      <c r="D10" s="29">
        <v>74</v>
      </c>
      <c r="E10" s="29">
        <v>147</v>
      </c>
      <c r="F10" s="29">
        <v>428</v>
      </c>
      <c r="G10" s="29">
        <v>544</v>
      </c>
      <c r="H10" s="29">
        <v>573</v>
      </c>
    </row>
    <row r="11" spans="2:8" ht="17.100000000000001" customHeight="1" thickBot="1" x14ac:dyDescent="0.25">
      <c r="B11" s="28" t="s">
        <v>9</v>
      </c>
      <c r="C11" s="29">
        <v>24</v>
      </c>
      <c r="D11" s="29">
        <v>22</v>
      </c>
      <c r="E11" s="29">
        <v>34</v>
      </c>
      <c r="F11" s="29">
        <v>76</v>
      </c>
      <c r="G11" s="29">
        <v>50</v>
      </c>
      <c r="H11" s="29">
        <v>73</v>
      </c>
    </row>
    <row r="12" spans="2:8" ht="17.100000000000001" customHeight="1" thickBot="1" x14ac:dyDescent="0.25">
      <c r="B12" s="28" t="s">
        <v>32</v>
      </c>
      <c r="C12" s="29">
        <v>53</v>
      </c>
      <c r="D12" s="29">
        <v>93</v>
      </c>
      <c r="E12" s="29">
        <v>143</v>
      </c>
      <c r="F12" s="29">
        <v>292</v>
      </c>
      <c r="G12" s="29">
        <v>269</v>
      </c>
      <c r="H12" s="29">
        <v>337</v>
      </c>
    </row>
    <row r="13" spans="2:8" ht="17.100000000000001" customHeight="1" thickBot="1" x14ac:dyDescent="0.25">
      <c r="B13" s="28" t="s">
        <v>28</v>
      </c>
      <c r="C13" s="29">
        <v>69</v>
      </c>
      <c r="D13" s="29">
        <v>78</v>
      </c>
      <c r="E13" s="29">
        <v>182</v>
      </c>
      <c r="F13" s="29">
        <v>259</v>
      </c>
      <c r="G13" s="29">
        <v>223</v>
      </c>
      <c r="H13" s="29">
        <v>396</v>
      </c>
    </row>
    <row r="14" spans="2:8" ht="17.100000000000001" customHeight="1" thickBot="1" x14ac:dyDescent="0.25">
      <c r="B14" s="28" t="s">
        <v>18</v>
      </c>
      <c r="C14" s="29">
        <v>846</v>
      </c>
      <c r="D14" s="29">
        <v>1047</v>
      </c>
      <c r="E14" s="29">
        <v>1503</v>
      </c>
      <c r="F14" s="29">
        <v>2594</v>
      </c>
      <c r="G14" s="29">
        <v>2335</v>
      </c>
      <c r="H14" s="29">
        <v>4074</v>
      </c>
    </row>
    <row r="15" spans="2:8" ht="17.100000000000001" customHeight="1" thickBot="1" x14ac:dyDescent="0.25">
      <c r="B15" s="28" t="s">
        <v>27</v>
      </c>
      <c r="C15" s="29">
        <v>311</v>
      </c>
      <c r="D15" s="29">
        <v>346</v>
      </c>
      <c r="E15" s="29">
        <v>572</v>
      </c>
      <c r="F15" s="29">
        <v>1030</v>
      </c>
      <c r="G15" s="29">
        <v>1241</v>
      </c>
      <c r="H15" s="29">
        <v>1450</v>
      </c>
    </row>
    <row r="16" spans="2:8" ht="17.100000000000001" customHeight="1" thickBot="1" x14ac:dyDescent="0.25">
      <c r="B16" s="28" t="s">
        <v>15</v>
      </c>
      <c r="C16" s="29">
        <v>16</v>
      </c>
      <c r="D16" s="29">
        <v>28</v>
      </c>
      <c r="E16" s="29">
        <v>72</v>
      </c>
      <c r="F16" s="29">
        <v>139</v>
      </c>
      <c r="G16" s="29">
        <v>105</v>
      </c>
      <c r="H16" s="29">
        <v>221</v>
      </c>
    </row>
    <row r="17" spans="2:11" ht="17.100000000000001" customHeight="1" thickBot="1" x14ac:dyDescent="0.25">
      <c r="B17" s="28" t="s">
        <v>10</v>
      </c>
      <c r="C17" s="29">
        <v>102</v>
      </c>
      <c r="D17" s="29">
        <v>138</v>
      </c>
      <c r="E17" s="29">
        <v>200</v>
      </c>
      <c r="F17" s="29">
        <v>384</v>
      </c>
      <c r="G17" s="29">
        <v>339</v>
      </c>
      <c r="H17" s="29">
        <v>550</v>
      </c>
    </row>
    <row r="18" spans="2:11" ht="17.100000000000001" customHeight="1" thickBot="1" x14ac:dyDescent="0.25">
      <c r="B18" s="28" t="s">
        <v>100</v>
      </c>
      <c r="C18" s="29">
        <v>446</v>
      </c>
      <c r="D18" s="29">
        <v>413</v>
      </c>
      <c r="E18" s="29">
        <v>817</v>
      </c>
      <c r="F18" s="29">
        <v>1613</v>
      </c>
      <c r="G18" s="29">
        <v>1191</v>
      </c>
      <c r="H18" s="29">
        <v>1416</v>
      </c>
    </row>
    <row r="19" spans="2:11" ht="17.100000000000001" customHeight="1" thickBot="1" x14ac:dyDescent="0.25">
      <c r="B19" s="28" t="s">
        <v>101</v>
      </c>
      <c r="C19" s="29">
        <v>31</v>
      </c>
      <c r="D19" s="29">
        <v>51</v>
      </c>
      <c r="E19" s="29">
        <v>99</v>
      </c>
      <c r="F19" s="29">
        <v>275</v>
      </c>
      <c r="G19" s="29">
        <v>359</v>
      </c>
      <c r="H19" s="29">
        <v>371</v>
      </c>
    </row>
    <row r="20" spans="2:11" ht="17.100000000000001" customHeight="1" thickBot="1" x14ac:dyDescent="0.25">
      <c r="B20" s="28" t="s">
        <v>102</v>
      </c>
      <c r="C20" s="29">
        <v>22</v>
      </c>
      <c r="D20" s="29">
        <v>16</v>
      </c>
      <c r="E20" s="29">
        <v>45</v>
      </c>
      <c r="F20" s="29">
        <v>78</v>
      </c>
      <c r="G20" s="29">
        <v>107</v>
      </c>
      <c r="H20" s="29">
        <v>108</v>
      </c>
    </row>
    <row r="21" spans="2:11" ht="17.100000000000001" customHeight="1" thickBot="1" x14ac:dyDescent="0.25">
      <c r="B21" s="28" t="s">
        <v>29</v>
      </c>
      <c r="C21" s="29">
        <v>93</v>
      </c>
      <c r="D21" s="29">
        <v>99</v>
      </c>
      <c r="E21" s="29">
        <v>139</v>
      </c>
      <c r="F21" s="29">
        <v>240</v>
      </c>
      <c r="G21" s="29">
        <v>207</v>
      </c>
      <c r="H21" s="29">
        <v>307</v>
      </c>
    </row>
    <row r="22" spans="2:11" ht="17.100000000000001" customHeight="1" thickBot="1" x14ac:dyDescent="0.25">
      <c r="B22" s="28" t="s">
        <v>11</v>
      </c>
      <c r="C22" s="29">
        <v>14</v>
      </c>
      <c r="D22" s="29">
        <v>14</v>
      </c>
      <c r="E22" s="29">
        <v>28</v>
      </c>
      <c r="F22" s="29">
        <v>41</v>
      </c>
      <c r="G22" s="29">
        <v>33</v>
      </c>
      <c r="H22" s="29">
        <v>65</v>
      </c>
    </row>
    <row r="23" spans="2:11" ht="17.100000000000001" customHeight="1" thickBot="1" x14ac:dyDescent="0.25">
      <c r="B23" s="49" t="s">
        <v>16</v>
      </c>
      <c r="C23" s="48">
        <v>2500</v>
      </c>
      <c r="D23" s="48">
        <v>2871</v>
      </c>
      <c r="E23" s="48">
        <v>4919</v>
      </c>
      <c r="F23" s="48">
        <v>9416</v>
      </c>
      <c r="G23" s="48">
        <f>SUM(G6:G22)</f>
        <v>9316</v>
      </c>
      <c r="H23" s="48">
        <f>SUM(H6:H22)</f>
        <v>12006</v>
      </c>
    </row>
    <row r="24" spans="2:11" ht="34.5" customHeight="1" x14ac:dyDescent="0.2">
      <c r="C24" s="17"/>
      <c r="G24" s="16"/>
      <c r="J24" s="69"/>
    </row>
    <row r="25" spans="2:11" ht="36.75" customHeight="1" x14ac:dyDescent="0.2">
      <c r="B25" s="50"/>
      <c r="C25" s="50"/>
      <c r="D25" s="50"/>
      <c r="E25" s="50"/>
    </row>
    <row r="27" spans="2:11" ht="39" customHeight="1" x14ac:dyDescent="0.2">
      <c r="C27" s="27" t="s">
        <v>184</v>
      </c>
      <c r="D27" s="27" t="s">
        <v>189</v>
      </c>
    </row>
    <row r="28" spans="2:11" ht="17.100000000000001" customHeight="1" thickBot="1" x14ac:dyDescent="0.25">
      <c r="B28" s="28" t="s">
        <v>30</v>
      </c>
      <c r="C28" s="30">
        <f t="shared" ref="C28:D45" si="0">+IF(C6&gt;0,(G6-C6)/C6,"-")</f>
        <v>5.2107279693486586</v>
      </c>
      <c r="D28" s="30">
        <f t="shared" si="0"/>
        <v>4.6083650190114067</v>
      </c>
      <c r="H28" s="68"/>
      <c r="I28" s="68"/>
      <c r="J28" s="68"/>
      <c r="K28" s="68"/>
    </row>
    <row r="29" spans="2:11" ht="17.100000000000001" customHeight="1" thickBot="1" x14ac:dyDescent="0.25">
      <c r="B29" s="28" t="s">
        <v>31</v>
      </c>
      <c r="C29" s="30">
        <f t="shared" si="0"/>
        <v>3.192982456140351</v>
      </c>
      <c r="D29" s="30">
        <f t="shared" si="0"/>
        <v>1.5063291139240507</v>
      </c>
      <c r="H29" s="68"/>
      <c r="I29" s="68"/>
      <c r="J29" s="68"/>
      <c r="K29" s="68"/>
    </row>
    <row r="30" spans="2:11" ht="17.100000000000001" customHeight="1" thickBot="1" x14ac:dyDescent="0.25">
      <c r="B30" s="28" t="s">
        <v>99</v>
      </c>
      <c r="C30" s="30">
        <f t="shared" si="0"/>
        <v>4.9411764705882355</v>
      </c>
      <c r="D30" s="30">
        <f t="shared" si="0"/>
        <v>1.5510204081632653</v>
      </c>
      <c r="H30" s="68"/>
      <c r="I30" s="68"/>
      <c r="J30" s="68"/>
      <c r="K30" s="68"/>
    </row>
    <row r="31" spans="2:11" ht="17.100000000000001" customHeight="1" thickBot="1" x14ac:dyDescent="0.25">
      <c r="B31" s="28" t="s">
        <v>26</v>
      </c>
      <c r="C31" s="30">
        <f t="shared" si="0"/>
        <v>2.8030303030303032</v>
      </c>
      <c r="D31" s="30">
        <f t="shared" si="0"/>
        <v>3.377049180327869</v>
      </c>
      <c r="H31" s="68"/>
      <c r="I31" s="68"/>
      <c r="J31" s="68"/>
      <c r="K31" s="68"/>
    </row>
    <row r="32" spans="2:11" ht="17.100000000000001" customHeight="1" thickBot="1" x14ac:dyDescent="0.25">
      <c r="B32" s="28" t="s">
        <v>8</v>
      </c>
      <c r="C32" s="30">
        <f t="shared" si="0"/>
        <v>8.8909090909090907</v>
      </c>
      <c r="D32" s="30">
        <f t="shared" si="0"/>
        <v>6.743243243243243</v>
      </c>
      <c r="H32" s="68"/>
      <c r="I32" s="68"/>
      <c r="J32" s="68"/>
      <c r="K32" s="68"/>
    </row>
    <row r="33" spans="1:23" ht="17.100000000000001" customHeight="1" thickBot="1" x14ac:dyDescent="0.25">
      <c r="B33" s="28" t="s">
        <v>9</v>
      </c>
      <c r="C33" s="30">
        <f t="shared" si="0"/>
        <v>1.0833333333333333</v>
      </c>
      <c r="D33" s="30">
        <f t="shared" si="0"/>
        <v>2.3181818181818183</v>
      </c>
      <c r="H33" s="68"/>
      <c r="I33" s="68"/>
      <c r="J33" s="68"/>
      <c r="K33" s="68"/>
    </row>
    <row r="34" spans="1:23" ht="17.100000000000001" customHeight="1" thickBot="1" x14ac:dyDescent="0.25">
      <c r="B34" s="28" t="s">
        <v>32</v>
      </c>
      <c r="C34" s="30">
        <f t="shared" si="0"/>
        <v>4.0754716981132075</v>
      </c>
      <c r="D34" s="30">
        <f t="shared" si="0"/>
        <v>2.6236559139784945</v>
      </c>
      <c r="H34" s="68"/>
      <c r="I34" s="68"/>
      <c r="J34" s="68"/>
      <c r="K34" s="68"/>
    </row>
    <row r="35" spans="1:23" ht="17.100000000000001" customHeight="1" thickBot="1" x14ac:dyDescent="0.25">
      <c r="B35" s="28" t="s">
        <v>28</v>
      </c>
      <c r="C35" s="30">
        <f t="shared" si="0"/>
        <v>2.2318840579710146</v>
      </c>
      <c r="D35" s="30">
        <f t="shared" si="0"/>
        <v>4.0769230769230766</v>
      </c>
      <c r="H35" s="68"/>
      <c r="I35" s="68"/>
      <c r="J35" s="68"/>
      <c r="K35" s="68"/>
    </row>
    <row r="36" spans="1:23" ht="17.100000000000001" customHeight="1" thickBot="1" x14ac:dyDescent="0.25">
      <c r="B36" s="28" t="s">
        <v>18</v>
      </c>
      <c r="C36" s="30">
        <f t="shared" si="0"/>
        <v>1.760047281323877</v>
      </c>
      <c r="D36" s="30">
        <f t="shared" si="0"/>
        <v>2.8911174785100289</v>
      </c>
      <c r="H36" s="68"/>
      <c r="I36" s="68"/>
      <c r="J36" s="68"/>
      <c r="K36" s="68"/>
    </row>
    <row r="37" spans="1:23" ht="17.100000000000001" customHeight="1" thickBot="1" x14ac:dyDescent="0.25">
      <c r="B37" s="28" t="s">
        <v>27</v>
      </c>
      <c r="C37" s="30">
        <f t="shared" si="0"/>
        <v>2.990353697749196</v>
      </c>
      <c r="D37" s="30">
        <f t="shared" si="0"/>
        <v>3.1907514450867054</v>
      </c>
      <c r="H37" s="68"/>
      <c r="I37" s="68"/>
      <c r="J37" s="68"/>
      <c r="K37" s="68"/>
    </row>
    <row r="38" spans="1:23" ht="17.100000000000001" customHeight="1" thickBot="1" x14ac:dyDescent="0.25">
      <c r="B38" s="28" t="s">
        <v>15</v>
      </c>
      <c r="C38" s="30">
        <f t="shared" si="0"/>
        <v>5.5625</v>
      </c>
      <c r="D38" s="30">
        <f t="shared" si="0"/>
        <v>6.8928571428571432</v>
      </c>
      <c r="H38" s="68"/>
      <c r="I38" s="68"/>
      <c r="J38" s="68"/>
      <c r="K38" s="68"/>
    </row>
    <row r="39" spans="1:23" ht="17.100000000000001" customHeight="1" thickBot="1" x14ac:dyDescent="0.25">
      <c r="B39" s="28" t="s">
        <v>10</v>
      </c>
      <c r="C39" s="30">
        <f t="shared" si="0"/>
        <v>2.3235294117647061</v>
      </c>
      <c r="D39" s="30">
        <f t="shared" si="0"/>
        <v>2.9855072463768115</v>
      </c>
      <c r="H39" s="68"/>
      <c r="I39" s="68"/>
      <c r="J39" s="68"/>
      <c r="K39" s="68"/>
    </row>
    <row r="40" spans="1:23" ht="17.100000000000001" customHeight="1" thickBot="1" x14ac:dyDescent="0.25">
      <c r="B40" s="28" t="s">
        <v>100</v>
      </c>
      <c r="C40" s="30">
        <f t="shared" si="0"/>
        <v>1.6704035874439462</v>
      </c>
      <c r="D40" s="30">
        <f t="shared" si="0"/>
        <v>2.4285714285714284</v>
      </c>
      <c r="H40" s="68"/>
      <c r="I40" s="68"/>
      <c r="J40" s="68"/>
      <c r="K40" s="68"/>
    </row>
    <row r="41" spans="1:23" ht="17.100000000000001" customHeight="1" thickBot="1" x14ac:dyDescent="0.25">
      <c r="B41" s="28" t="s">
        <v>101</v>
      </c>
      <c r="C41" s="30">
        <f t="shared" si="0"/>
        <v>10.580645161290322</v>
      </c>
      <c r="D41" s="30">
        <f t="shared" si="0"/>
        <v>6.2745098039215685</v>
      </c>
      <c r="H41" s="68"/>
      <c r="I41" s="68"/>
      <c r="J41" s="68"/>
      <c r="K41" s="68"/>
    </row>
    <row r="42" spans="1:23" ht="17.100000000000001" customHeight="1" thickBot="1" x14ac:dyDescent="0.25">
      <c r="B42" s="28" t="s">
        <v>102</v>
      </c>
      <c r="C42" s="30">
        <f t="shared" si="0"/>
        <v>3.8636363636363638</v>
      </c>
      <c r="D42" s="30">
        <f t="shared" si="0"/>
        <v>5.75</v>
      </c>
      <c r="H42" s="68"/>
      <c r="I42" s="68"/>
      <c r="J42" s="68"/>
      <c r="K42" s="68"/>
    </row>
    <row r="43" spans="1:23" ht="17.100000000000001" customHeight="1" thickBot="1" x14ac:dyDescent="0.25">
      <c r="B43" s="28" t="s">
        <v>29</v>
      </c>
      <c r="C43" s="30">
        <f t="shared" si="0"/>
        <v>1.2258064516129032</v>
      </c>
      <c r="D43" s="30">
        <f t="shared" si="0"/>
        <v>2.1010101010101012</v>
      </c>
      <c r="H43" s="68"/>
      <c r="I43" s="68"/>
      <c r="J43" s="68"/>
      <c r="K43" s="68"/>
    </row>
    <row r="44" spans="1:23" ht="17.100000000000001" customHeight="1" thickBot="1" x14ac:dyDescent="0.25">
      <c r="B44" s="28" t="s">
        <v>11</v>
      </c>
      <c r="C44" s="30">
        <f t="shared" si="0"/>
        <v>1.3571428571428572</v>
      </c>
      <c r="D44" s="30">
        <f t="shared" si="0"/>
        <v>3.6428571428571428</v>
      </c>
      <c r="H44" s="68"/>
      <c r="I44" s="68"/>
      <c r="J44" s="68"/>
      <c r="K44" s="68"/>
    </row>
    <row r="45" spans="1:23" ht="17.100000000000001" customHeight="1" thickBot="1" x14ac:dyDescent="0.25">
      <c r="B45" s="49" t="s">
        <v>16</v>
      </c>
      <c r="C45" s="51">
        <f t="shared" si="0"/>
        <v>2.7263999999999999</v>
      </c>
      <c r="D45" s="51">
        <f t="shared" si="0"/>
        <v>3.1818181818181817</v>
      </c>
      <c r="H45" s="68"/>
      <c r="I45" s="68"/>
      <c r="J45" s="68"/>
      <c r="K45" s="68"/>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172</v>
      </c>
      <c r="D51" s="26" t="s">
        <v>176</v>
      </c>
      <c r="E51" s="26" t="s">
        <v>177</v>
      </c>
      <c r="F51" s="47" t="s">
        <v>182</v>
      </c>
      <c r="G51" s="26" t="s">
        <v>185</v>
      </c>
      <c r="H51" s="26" t="s">
        <v>188</v>
      </c>
      <c r="I51" s="20"/>
      <c r="J51" s="20"/>
      <c r="K51" s="20"/>
      <c r="L51" s="20"/>
      <c r="M51" s="20"/>
      <c r="N51" s="20"/>
      <c r="O51" s="20"/>
      <c r="P51" s="20">
        <v>2022</v>
      </c>
      <c r="Q51" s="20">
        <v>2023</v>
      </c>
      <c r="R51" s="20"/>
      <c r="S51" s="20"/>
      <c r="T51" s="20"/>
    </row>
    <row r="52" spans="1:23" ht="15" thickBot="1" x14ac:dyDescent="0.25">
      <c r="A52" s="20"/>
      <c r="B52" s="28" t="s">
        <v>30</v>
      </c>
      <c r="C52" s="66">
        <v>3.0132026765552049</v>
      </c>
      <c r="D52" s="66">
        <v>3.0362923522376204</v>
      </c>
      <c r="E52" s="66">
        <v>7.3771513805317097</v>
      </c>
      <c r="F52" s="66">
        <v>15.516262058583127</v>
      </c>
      <c r="G52" s="66">
        <f>+G6/$Q52*100000</f>
        <v>18.536011834688964</v>
      </c>
      <c r="H52" s="66">
        <f>+H6/$Q52*100000</f>
        <v>16.866512927924873</v>
      </c>
      <c r="I52" s="20"/>
      <c r="J52" s="20"/>
      <c r="K52" s="20"/>
      <c r="L52" s="20"/>
      <c r="M52" s="20"/>
      <c r="N52" s="20"/>
      <c r="O52" s="20"/>
      <c r="P52" s="20">
        <v>8668474</v>
      </c>
      <c r="Q52" s="20">
        <v>8745139</v>
      </c>
      <c r="R52" s="20"/>
      <c r="S52" s="20"/>
      <c r="T52" s="20"/>
    </row>
    <row r="53" spans="1:23" ht="15" thickBot="1" x14ac:dyDescent="0.25">
      <c r="A53" s="20"/>
      <c r="B53" s="28" t="s">
        <v>31</v>
      </c>
      <c r="C53" s="66">
        <v>4.3007767051825114</v>
      </c>
      <c r="D53" s="66">
        <v>5.9607256089371647</v>
      </c>
      <c r="E53" s="66">
        <v>7.3188656211000636</v>
      </c>
      <c r="F53" s="66">
        <v>17.5049157123218</v>
      </c>
      <c r="G53" s="66">
        <f t="shared" ref="G53:H69" si="1">+G7/$Q53*100000</f>
        <v>17.712520602848233</v>
      </c>
      <c r="H53" s="66">
        <f t="shared" si="1"/>
        <v>14.673971043363808</v>
      </c>
      <c r="I53" s="20"/>
      <c r="J53" s="20"/>
      <c r="K53" s="20"/>
      <c r="L53" s="20"/>
      <c r="M53" s="20"/>
      <c r="N53" s="20"/>
      <c r="O53" s="20"/>
      <c r="P53" s="20">
        <v>1326315</v>
      </c>
      <c r="Q53" s="20">
        <v>1349328</v>
      </c>
      <c r="R53" s="20"/>
      <c r="S53" s="20"/>
      <c r="T53" s="20"/>
    </row>
    <row r="54" spans="1:23" ht="15" thickBot="1" x14ac:dyDescent="0.25">
      <c r="A54" s="20"/>
      <c r="B54" s="28" t="s">
        <v>99</v>
      </c>
      <c r="C54" s="66">
        <v>3.3847719111716383</v>
      </c>
      <c r="D54" s="66">
        <v>4.8780536366885388</v>
      </c>
      <c r="E54" s="66">
        <v>9.7561072733770775</v>
      </c>
      <c r="F54" s="66">
        <v>17.521172246064953</v>
      </c>
      <c r="G54" s="66">
        <f t="shared" si="1"/>
        <v>20.067454463270103</v>
      </c>
      <c r="H54" s="66">
        <f t="shared" si="1"/>
        <v>12.417979247073083</v>
      </c>
      <c r="I54" s="20"/>
      <c r="J54" s="20"/>
      <c r="K54" s="20"/>
      <c r="L54" s="20"/>
      <c r="M54" s="20"/>
      <c r="N54" s="20"/>
      <c r="O54" s="20"/>
      <c r="P54" s="20">
        <v>1004686</v>
      </c>
      <c r="Q54" s="20">
        <v>1006605</v>
      </c>
      <c r="R54" s="20"/>
      <c r="S54" s="20"/>
      <c r="T54" s="20"/>
    </row>
    <row r="55" spans="1:23" ht="15" thickBot="1" x14ac:dyDescent="0.25">
      <c r="A55" s="20"/>
      <c r="B55" s="28" t="s">
        <v>26</v>
      </c>
      <c r="C55" s="66">
        <v>5.6110329911736754</v>
      </c>
      <c r="D55" s="66">
        <v>5.1859547342665788</v>
      </c>
      <c r="E55" s="66">
        <v>8.8416277436676101</v>
      </c>
      <c r="F55" s="66">
        <v>18.278365047005156</v>
      </c>
      <c r="G55" s="66">
        <f t="shared" si="1"/>
        <v>20.800082205902584</v>
      </c>
      <c r="H55" s="66">
        <f t="shared" si="1"/>
        <v>22.12598386046211</v>
      </c>
      <c r="I55" s="20"/>
      <c r="J55" s="20"/>
      <c r="K55" s="20"/>
      <c r="L55" s="20"/>
      <c r="M55" s="20"/>
      <c r="N55" s="20"/>
      <c r="O55" s="20"/>
      <c r="P55" s="20">
        <v>1176659</v>
      </c>
      <c r="Q55" s="20">
        <v>1206726</v>
      </c>
      <c r="R55" s="20"/>
      <c r="S55" s="20"/>
      <c r="T55" s="20"/>
    </row>
    <row r="56" spans="1:23" ht="15" thickBot="1" x14ac:dyDescent="0.25">
      <c r="A56" s="20"/>
      <c r="B56" s="28" t="s">
        <v>8</v>
      </c>
      <c r="C56" s="66">
        <v>2.5270950536938779</v>
      </c>
      <c r="D56" s="66">
        <v>3.4000915267881267</v>
      </c>
      <c r="E56" s="66">
        <v>6.7542358707818195</v>
      </c>
      <c r="F56" s="66">
        <v>19.665394236017811</v>
      </c>
      <c r="G56" s="66">
        <f t="shared" si="1"/>
        <v>24.583081778513666</v>
      </c>
      <c r="H56" s="66">
        <f t="shared" si="1"/>
        <v>25.893576946853546</v>
      </c>
      <c r="O56" s="20"/>
      <c r="P56" s="20">
        <v>2177701</v>
      </c>
      <c r="Q56" s="20">
        <v>2212904</v>
      </c>
      <c r="R56" s="20"/>
      <c r="S56" s="20"/>
      <c r="T56" s="20"/>
    </row>
    <row r="57" spans="1:23" ht="15" thickBot="1" x14ac:dyDescent="0.25">
      <c r="A57" s="20"/>
      <c r="B57" s="28" t="s">
        <v>9</v>
      </c>
      <c r="C57" s="66">
        <v>4.1010078226724218</v>
      </c>
      <c r="D57" s="66">
        <v>3.7592571707830533</v>
      </c>
      <c r="E57" s="66">
        <v>5.8097610821192642</v>
      </c>
      <c r="F57" s="66">
        <v>12.986524771796002</v>
      </c>
      <c r="G57" s="66">
        <f t="shared" si="1"/>
        <v>8.4957580679966487</v>
      </c>
      <c r="H57" s="66">
        <f t="shared" si="1"/>
        <v>12.403806779275108</v>
      </c>
      <c r="O57" s="20"/>
      <c r="P57" s="20">
        <v>585402</v>
      </c>
      <c r="Q57" s="20">
        <v>588529</v>
      </c>
      <c r="R57" s="20"/>
      <c r="S57" s="20"/>
      <c r="T57" s="20"/>
    </row>
    <row r="58" spans="1:23" ht="15" thickBot="1" x14ac:dyDescent="0.25">
      <c r="A58" s="20"/>
      <c r="B58" s="28" t="s">
        <v>174</v>
      </c>
      <c r="C58" s="66">
        <v>2.2362265322792974</v>
      </c>
      <c r="D58" s="66">
        <v>3.923944669848578</v>
      </c>
      <c r="E58" s="66">
        <v>6.0335923418101789</v>
      </c>
      <c r="F58" s="66">
        <v>12.320342404255751</v>
      </c>
      <c r="G58" s="66">
        <f t="shared" si="1"/>
        <v>11.290371998870125</v>
      </c>
      <c r="H58" s="66">
        <f t="shared" si="1"/>
        <v>14.144443730926511</v>
      </c>
      <c r="O58" s="20"/>
      <c r="P58" s="20">
        <v>2372640</v>
      </c>
      <c r="Q58" s="20">
        <v>2382561</v>
      </c>
      <c r="R58" s="20"/>
      <c r="S58" s="20"/>
      <c r="T58" s="20"/>
    </row>
    <row r="59" spans="1:23" ht="15" thickBot="1" x14ac:dyDescent="0.25">
      <c r="A59" s="20"/>
      <c r="B59" s="28" t="s">
        <v>28</v>
      </c>
      <c r="C59" s="66">
        <v>3.3622568637550172</v>
      </c>
      <c r="D59" s="66">
        <v>3.8008121068534977</v>
      </c>
      <c r="E59" s="66">
        <v>8.8685615826581614</v>
      </c>
      <c r="F59" s="66">
        <v>12.620645329167383</v>
      </c>
      <c r="G59" s="66">
        <f t="shared" si="1"/>
        <v>10.717933313307299</v>
      </c>
      <c r="H59" s="66">
        <f t="shared" si="1"/>
        <v>19.032742565334935</v>
      </c>
      <c r="O59" s="20"/>
      <c r="P59" s="20">
        <v>2053328</v>
      </c>
      <c r="Q59" s="20">
        <v>2080625</v>
      </c>
      <c r="R59" s="20"/>
      <c r="S59" s="20"/>
      <c r="T59" s="20"/>
    </row>
    <row r="60" spans="1:23" ht="15" thickBot="1" x14ac:dyDescent="0.25">
      <c r="A60" s="20"/>
      <c r="B60" s="28" t="s">
        <v>18</v>
      </c>
      <c r="C60" s="66">
        <v>10.869422771980325</v>
      </c>
      <c r="D60" s="66">
        <v>13.451874281635224</v>
      </c>
      <c r="E60" s="66">
        <v>19.310570243837386</v>
      </c>
      <c r="F60" s="66">
        <v>33.327757293755276</v>
      </c>
      <c r="G60" s="66">
        <f t="shared" si="1"/>
        <v>29.560494317295639</v>
      </c>
      <c r="H60" s="66">
        <f t="shared" si="1"/>
        <v>51.575783232831874</v>
      </c>
      <c r="O60" s="20"/>
      <c r="P60" s="20">
        <v>7792611</v>
      </c>
      <c r="Q60" s="20">
        <v>7899056</v>
      </c>
      <c r="R60" s="20"/>
      <c r="S60" s="20"/>
      <c r="T60" s="20"/>
    </row>
    <row r="61" spans="1:23" ht="15" thickBot="1" x14ac:dyDescent="0.25">
      <c r="A61" s="20"/>
      <c r="B61" s="28" t="s">
        <v>175</v>
      </c>
      <c r="C61" s="66">
        <v>6.1090126794424258</v>
      </c>
      <c r="D61" s="66">
        <v>6.7965221449745314</v>
      </c>
      <c r="E61" s="66">
        <v>11.235868979553272</v>
      </c>
      <c r="F61" s="66">
        <v>20.232421414230544</v>
      </c>
      <c r="G61" s="66">
        <f t="shared" si="1"/>
        <v>23.781832634538386</v>
      </c>
      <c r="H61" s="66">
        <f t="shared" si="1"/>
        <v>27.786992199903839</v>
      </c>
      <c r="O61" s="20"/>
      <c r="P61" s="20">
        <v>5097967</v>
      </c>
      <c r="Q61" s="20">
        <v>5218269</v>
      </c>
      <c r="R61" s="20"/>
      <c r="S61" s="20"/>
      <c r="T61" s="20"/>
    </row>
    <row r="62" spans="1:23" ht="15" thickBot="1" x14ac:dyDescent="0.25">
      <c r="A62" s="20"/>
      <c r="B62" s="28" t="s">
        <v>15</v>
      </c>
      <c r="C62" s="66">
        <v>1.5176737855052669</v>
      </c>
      <c r="D62" s="66">
        <v>2.6559291246342167</v>
      </c>
      <c r="E62" s="66">
        <v>6.8295320347737007</v>
      </c>
      <c r="F62" s="66">
        <v>13.184791011577007</v>
      </c>
      <c r="G62" s="66">
        <f t="shared" si="1"/>
        <v>9.9591674136042219</v>
      </c>
      <c r="H62" s="66">
        <f t="shared" si="1"/>
        <v>20.961676175300315</v>
      </c>
      <c r="O62" s="20"/>
      <c r="P62" s="20">
        <v>1054776</v>
      </c>
      <c r="Q62" s="20">
        <v>1054305</v>
      </c>
      <c r="R62" s="20"/>
      <c r="S62" s="20"/>
      <c r="T62" s="20"/>
    </row>
    <row r="63" spans="1:23" ht="15" thickBot="1" x14ac:dyDescent="0.25">
      <c r="A63" s="20"/>
      <c r="B63" s="28" t="s">
        <v>10</v>
      </c>
      <c r="C63" s="66">
        <v>3.7930172783092959</v>
      </c>
      <c r="D63" s="66">
        <v>5.131729258889048</v>
      </c>
      <c r="E63" s="66">
        <v>7.4372887809986201</v>
      </c>
      <c r="F63" s="66">
        <v>14.279594459517348</v>
      </c>
      <c r="G63" s="66">
        <f t="shared" si="1"/>
        <v>12.556876352920085</v>
      </c>
      <c r="H63" s="66">
        <f t="shared" si="1"/>
        <v>20.37251325694999</v>
      </c>
      <c r="O63" s="20"/>
      <c r="P63" s="20">
        <v>2690464</v>
      </c>
      <c r="Q63" s="20">
        <v>2699716</v>
      </c>
      <c r="R63" s="20"/>
      <c r="S63" s="20"/>
      <c r="T63" s="20"/>
    </row>
    <row r="64" spans="1:23" ht="15" thickBot="1" x14ac:dyDescent="0.25">
      <c r="A64" s="20"/>
      <c r="B64" s="28" t="s">
        <v>100</v>
      </c>
      <c r="C64" s="66">
        <v>6.6128387523026326</v>
      </c>
      <c r="D64" s="66">
        <v>6.1235479926031102</v>
      </c>
      <c r="E64" s="66">
        <v>12.113653050742712</v>
      </c>
      <c r="F64" s="66">
        <v>23.915939254403913</v>
      </c>
      <c r="G64" s="66">
        <f t="shared" si="1"/>
        <v>17.389511627757575</v>
      </c>
      <c r="H64" s="66">
        <f t="shared" si="1"/>
        <v>20.674683849626135</v>
      </c>
      <c r="O64" s="20"/>
      <c r="P64" s="20">
        <v>6750336</v>
      </c>
      <c r="Q64" s="20">
        <v>6848956</v>
      </c>
      <c r="R64" s="20"/>
      <c r="S64" s="20"/>
      <c r="T64" s="20"/>
    </row>
    <row r="65" spans="1:23" ht="15" thickBot="1" x14ac:dyDescent="0.25">
      <c r="A65" s="20"/>
      <c r="B65" s="28" t="s">
        <v>101</v>
      </c>
      <c r="C65" s="66">
        <v>2.0242399468734962</v>
      </c>
      <c r="D65" s="66">
        <v>3.3302012029209132</v>
      </c>
      <c r="E65" s="66">
        <v>6.4645082174347133</v>
      </c>
      <c r="F65" s="66">
        <v>17.95696727065198</v>
      </c>
      <c r="G65" s="66">
        <f t="shared" si="1"/>
        <v>23.121223479827858</v>
      </c>
      <c r="H65" s="66">
        <f t="shared" si="1"/>
        <v>23.894077746563053</v>
      </c>
      <c r="O65" s="20"/>
      <c r="P65" s="20">
        <v>1531878</v>
      </c>
      <c r="Q65" s="20">
        <v>1552686</v>
      </c>
      <c r="R65" s="20"/>
      <c r="S65" s="20"/>
      <c r="T65" s="20"/>
    </row>
    <row r="66" spans="1:23" ht="15" thickBot="1" x14ac:dyDescent="0.25">
      <c r="A66" s="20"/>
      <c r="B66" s="28" t="s">
        <v>102</v>
      </c>
      <c r="C66" s="66">
        <v>3.3151902015032877</v>
      </c>
      <c r="D66" s="66">
        <v>2.4110474192751186</v>
      </c>
      <c r="E66" s="66">
        <v>6.7810708667112705</v>
      </c>
      <c r="F66" s="66">
        <v>11.753856168966202</v>
      </c>
      <c r="G66" s="66">
        <f t="shared" si="1"/>
        <v>15.917881582862243</v>
      </c>
      <c r="H66" s="66">
        <f t="shared" si="1"/>
        <v>16.066646831300208</v>
      </c>
      <c r="O66" s="20"/>
      <c r="P66" s="20">
        <v>664117</v>
      </c>
      <c r="Q66" s="20">
        <v>672200</v>
      </c>
      <c r="R66" s="20"/>
      <c r="S66" s="20"/>
      <c r="T66" s="20"/>
    </row>
    <row r="67" spans="1:23" ht="15" thickBot="1" x14ac:dyDescent="0.25">
      <c r="A67" s="20"/>
      <c r="B67" s="28" t="s">
        <v>29</v>
      </c>
      <c r="C67" s="66">
        <v>4.2134812370962136</v>
      </c>
      <c r="D67" s="66">
        <v>4.4853187362637117</v>
      </c>
      <c r="E67" s="66">
        <v>6.2975687307136958</v>
      </c>
      <c r="F67" s="66">
        <v>10.873499966699907</v>
      </c>
      <c r="G67" s="66">
        <f t="shared" si="1"/>
        <v>9.324706553286644</v>
      </c>
      <c r="H67" s="66">
        <f t="shared" si="1"/>
        <v>13.829395709463768</v>
      </c>
      <c r="O67" s="20"/>
      <c r="P67" s="20">
        <v>2208174</v>
      </c>
      <c r="Q67" s="20">
        <v>2219909</v>
      </c>
      <c r="R67" s="20"/>
      <c r="S67" s="20"/>
      <c r="T67" s="20"/>
    </row>
    <row r="68" spans="1:23" ht="15" thickBot="1" x14ac:dyDescent="0.25">
      <c r="A68" s="20"/>
      <c r="B68" s="28" t="s">
        <v>11</v>
      </c>
      <c r="C68" s="66">
        <v>4.3820523655257686</v>
      </c>
      <c r="D68" s="66">
        <v>4.3820523655257686</v>
      </c>
      <c r="E68" s="66">
        <v>8.7641047310515372</v>
      </c>
      <c r="F68" s="66">
        <v>12.833153356182606</v>
      </c>
      <c r="G68" s="66">
        <f t="shared" si="1"/>
        <v>10.240083410133959</v>
      </c>
      <c r="H68" s="66">
        <f t="shared" si="1"/>
        <v>20.169861262385069</v>
      </c>
      <c r="O68" s="20"/>
      <c r="P68" s="20">
        <v>319892</v>
      </c>
      <c r="Q68" s="20">
        <v>322263</v>
      </c>
      <c r="R68" s="20"/>
      <c r="S68" s="20"/>
      <c r="T68" s="20"/>
    </row>
    <row r="69" spans="1:23" ht="15" thickBot="1" x14ac:dyDescent="0.25">
      <c r="A69" s="20"/>
      <c r="B69" s="49" t="s">
        <v>16</v>
      </c>
      <c r="C69" s="67">
        <v>5.270303649809656</v>
      </c>
      <c r="D69" s="67">
        <v>6.0524167114414098</v>
      </c>
      <c r="E69" s="67">
        <v>10.369849461365479</v>
      </c>
      <c r="F69" s="67">
        <v>19.850071666643089</v>
      </c>
      <c r="G69" s="67">
        <f t="shared" si="1"/>
        <v>19.38419314762946</v>
      </c>
      <c r="H69" s="67">
        <f t="shared" si="1"/>
        <v>24.981389322717831</v>
      </c>
      <c r="O69" s="20"/>
      <c r="P69" s="20">
        <v>47475420</v>
      </c>
      <c r="Q69" s="20">
        <v>48059777</v>
      </c>
      <c r="R69" s="20"/>
      <c r="S69" s="20"/>
      <c r="T69" s="20"/>
    </row>
    <row r="70" spans="1:23" ht="13.5" thickBot="1" x14ac:dyDescent="0.25">
      <c r="A70" s="20"/>
      <c r="B70" s="20"/>
      <c r="C70" s="66"/>
      <c r="D70" s="66"/>
      <c r="E70" s="66"/>
      <c r="F70" s="66"/>
      <c r="G70" s="66"/>
      <c r="H70" s="20"/>
      <c r="I70" s="20"/>
      <c r="R70" s="20"/>
      <c r="S70" s="20"/>
      <c r="T70" s="20"/>
      <c r="U70" s="20"/>
      <c r="V70" s="20"/>
      <c r="W70" s="20"/>
    </row>
    <row r="71" spans="1:23" ht="13.5" thickBot="1" x14ac:dyDescent="0.25">
      <c r="A71" s="20"/>
      <c r="B71" s="20"/>
      <c r="C71" s="66"/>
      <c r="D71" s="66"/>
      <c r="E71" s="66"/>
      <c r="F71" s="66"/>
      <c r="G71" s="66"/>
      <c r="H71" s="20"/>
      <c r="I71" s="20"/>
      <c r="R71" s="20"/>
      <c r="S71" s="20"/>
      <c r="T71" s="20"/>
      <c r="U71" s="20"/>
      <c r="V71" s="20"/>
      <c r="W71" s="20"/>
    </row>
    <row r="72" spans="1:23" ht="13.5" thickBot="1" x14ac:dyDescent="0.25">
      <c r="A72" s="20"/>
      <c r="B72" s="20"/>
      <c r="C72" s="66"/>
      <c r="D72" s="66"/>
      <c r="E72" s="66"/>
      <c r="F72" s="66"/>
      <c r="G72" s="66"/>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heetViews>
  <sheetFormatPr baseColWidth="10" defaultRowHeight="12.75" x14ac:dyDescent="0.2"/>
  <cols>
    <col min="1" max="1" width="8.7109375" style="1" customWidth="1"/>
    <col min="2" max="2" width="33.85546875" style="1" customWidth="1"/>
    <col min="3" max="18" width="12.28515625" style="1" customWidth="1"/>
    <col min="19" max="19" width="9.5703125" style="1" customWidth="1"/>
    <col min="20" max="20" width="14.42578125" style="1" customWidth="1"/>
    <col min="21"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172</v>
      </c>
      <c r="D5" s="64" t="s">
        <v>176</v>
      </c>
      <c r="E5" s="64" t="s">
        <v>177</v>
      </c>
      <c r="F5" s="64" t="s">
        <v>182</v>
      </c>
      <c r="G5" s="26" t="s">
        <v>183</v>
      </c>
      <c r="H5" s="26" t="s">
        <v>188</v>
      </c>
    </row>
    <row r="6" spans="2:14" ht="17.100000000000001" customHeight="1" thickBot="1" x14ac:dyDescent="0.25">
      <c r="B6" s="28" t="s">
        <v>30</v>
      </c>
      <c r="C6" s="29">
        <v>185</v>
      </c>
      <c r="D6" s="53">
        <v>153</v>
      </c>
      <c r="E6" s="53">
        <v>237</v>
      </c>
      <c r="F6" s="53">
        <v>751</v>
      </c>
      <c r="G6" s="29">
        <v>1017</v>
      </c>
      <c r="H6" s="29">
        <v>861</v>
      </c>
    </row>
    <row r="7" spans="2:14" ht="17.100000000000001" customHeight="1" thickBot="1" x14ac:dyDescent="0.25">
      <c r="B7" s="28" t="s">
        <v>31</v>
      </c>
      <c r="C7" s="29">
        <v>36</v>
      </c>
      <c r="D7" s="53">
        <v>20</v>
      </c>
      <c r="E7" s="53">
        <v>21</v>
      </c>
      <c r="F7" s="53">
        <v>110</v>
      </c>
      <c r="G7" s="29">
        <v>170</v>
      </c>
      <c r="H7" s="29">
        <v>118</v>
      </c>
    </row>
    <row r="8" spans="2:14" ht="17.100000000000001" customHeight="1" thickBot="1" x14ac:dyDescent="0.25">
      <c r="B8" s="28" t="s">
        <v>99</v>
      </c>
      <c r="C8" s="29">
        <v>18</v>
      </c>
      <c r="D8" s="53">
        <v>15</v>
      </c>
      <c r="E8" s="53">
        <v>21</v>
      </c>
      <c r="F8" s="53">
        <v>96</v>
      </c>
      <c r="G8" s="29">
        <v>142</v>
      </c>
      <c r="H8" s="29">
        <v>120</v>
      </c>
    </row>
    <row r="9" spans="2:14" ht="17.100000000000001" customHeight="1" thickBot="1" x14ac:dyDescent="0.25">
      <c r="B9" s="28" t="s">
        <v>26</v>
      </c>
      <c r="C9" s="29">
        <v>50</v>
      </c>
      <c r="D9" s="53">
        <v>42</v>
      </c>
      <c r="E9" s="53">
        <v>60</v>
      </c>
      <c r="F9" s="53">
        <v>40</v>
      </c>
      <c r="G9" s="29">
        <v>225</v>
      </c>
      <c r="H9" s="29">
        <v>214</v>
      </c>
    </row>
    <row r="10" spans="2:14" ht="17.100000000000001" customHeight="1" thickBot="1" x14ac:dyDescent="0.25">
      <c r="B10" s="28" t="s">
        <v>8</v>
      </c>
      <c r="C10" s="29">
        <v>23</v>
      </c>
      <c r="D10" s="53">
        <v>51</v>
      </c>
      <c r="E10" s="53">
        <v>64</v>
      </c>
      <c r="F10" s="53">
        <v>77</v>
      </c>
      <c r="G10" s="29">
        <v>72</v>
      </c>
      <c r="H10" s="29">
        <v>474</v>
      </c>
    </row>
    <row r="11" spans="2:14" ht="17.100000000000001" customHeight="1" thickBot="1" x14ac:dyDescent="0.25">
      <c r="B11" s="28" t="s">
        <v>9</v>
      </c>
      <c r="C11" s="29">
        <v>8</v>
      </c>
      <c r="D11" s="53">
        <v>4</v>
      </c>
      <c r="E11" s="53">
        <v>8</v>
      </c>
      <c r="F11" s="53">
        <v>69</v>
      </c>
      <c r="G11" s="29">
        <v>20</v>
      </c>
      <c r="H11" s="29">
        <v>9</v>
      </c>
    </row>
    <row r="12" spans="2:14" ht="17.100000000000001" customHeight="1" thickBot="1" x14ac:dyDescent="0.25">
      <c r="B12" s="28" t="s">
        <v>32</v>
      </c>
      <c r="C12" s="29">
        <v>35</v>
      </c>
      <c r="D12" s="53">
        <v>40</v>
      </c>
      <c r="E12" s="53">
        <v>68</v>
      </c>
      <c r="F12" s="53">
        <v>202</v>
      </c>
      <c r="G12" s="29">
        <v>200</v>
      </c>
      <c r="H12" s="29">
        <v>193</v>
      </c>
    </row>
    <row r="13" spans="2:14" ht="17.100000000000001" customHeight="1" thickBot="1" x14ac:dyDescent="0.25">
      <c r="B13" s="28" t="s">
        <v>28</v>
      </c>
      <c r="C13" s="29">
        <v>19</v>
      </c>
      <c r="D13" s="53">
        <v>26</v>
      </c>
      <c r="E13" s="53">
        <v>30</v>
      </c>
      <c r="F13" s="53">
        <v>146</v>
      </c>
      <c r="G13" s="29">
        <v>117</v>
      </c>
      <c r="H13" s="29">
        <v>136</v>
      </c>
    </row>
    <row r="14" spans="2:14" ht="17.100000000000001" customHeight="1" thickBot="1" x14ac:dyDescent="0.25">
      <c r="B14" s="28" t="s">
        <v>18</v>
      </c>
      <c r="C14" s="29">
        <v>594</v>
      </c>
      <c r="D14" s="53">
        <v>621</v>
      </c>
      <c r="E14" s="53">
        <v>691</v>
      </c>
      <c r="F14" s="53">
        <v>1403</v>
      </c>
      <c r="G14" s="29">
        <v>1660</v>
      </c>
      <c r="H14" s="29">
        <v>3330</v>
      </c>
    </row>
    <row r="15" spans="2:14" ht="17.100000000000001" customHeight="1" thickBot="1" x14ac:dyDescent="0.25">
      <c r="B15" s="28" t="s">
        <v>27</v>
      </c>
      <c r="C15" s="29">
        <v>164</v>
      </c>
      <c r="D15" s="53">
        <v>119</v>
      </c>
      <c r="E15" s="53">
        <v>172</v>
      </c>
      <c r="F15" s="53">
        <v>884</v>
      </c>
      <c r="G15" s="29">
        <v>722</v>
      </c>
      <c r="H15" s="29">
        <v>1410</v>
      </c>
    </row>
    <row r="16" spans="2:14" ht="17.100000000000001" customHeight="1" thickBot="1" x14ac:dyDescent="0.25">
      <c r="B16" s="28" t="s">
        <v>15</v>
      </c>
      <c r="C16" s="29">
        <v>16</v>
      </c>
      <c r="D16" s="53">
        <v>10</v>
      </c>
      <c r="E16" s="53">
        <v>19</v>
      </c>
      <c r="F16" s="53">
        <v>77</v>
      </c>
      <c r="G16" s="29">
        <v>33</v>
      </c>
      <c r="H16" s="29">
        <v>80</v>
      </c>
    </row>
    <row r="17" spans="2:8" ht="17.100000000000001" customHeight="1" thickBot="1" x14ac:dyDescent="0.25">
      <c r="B17" s="28" t="s">
        <v>10</v>
      </c>
      <c r="C17" s="29">
        <v>58</v>
      </c>
      <c r="D17" s="53">
        <v>93</v>
      </c>
      <c r="E17" s="53">
        <v>91</v>
      </c>
      <c r="F17" s="53">
        <v>212</v>
      </c>
      <c r="G17" s="29">
        <v>143</v>
      </c>
      <c r="H17" s="29">
        <v>469</v>
      </c>
    </row>
    <row r="18" spans="2:8" ht="17.100000000000001" customHeight="1" thickBot="1" x14ac:dyDescent="0.25">
      <c r="B18" s="28" t="s">
        <v>100</v>
      </c>
      <c r="C18" s="29">
        <v>196</v>
      </c>
      <c r="D18" s="53">
        <v>187</v>
      </c>
      <c r="E18" s="53">
        <v>248</v>
      </c>
      <c r="F18" s="53">
        <v>1111</v>
      </c>
      <c r="G18" s="29">
        <v>699</v>
      </c>
      <c r="H18" s="29">
        <v>1071</v>
      </c>
    </row>
    <row r="19" spans="2:8" ht="17.100000000000001" customHeight="1" thickBot="1" x14ac:dyDescent="0.25">
      <c r="B19" s="28" t="s">
        <v>101</v>
      </c>
      <c r="C19" s="29">
        <v>25</v>
      </c>
      <c r="D19" s="53">
        <v>40</v>
      </c>
      <c r="E19" s="53">
        <v>70</v>
      </c>
      <c r="F19" s="53">
        <v>246</v>
      </c>
      <c r="G19" s="29">
        <v>192</v>
      </c>
      <c r="H19" s="29">
        <v>222</v>
      </c>
    </row>
    <row r="20" spans="2:8" ht="17.100000000000001" customHeight="1" thickBot="1" x14ac:dyDescent="0.25">
      <c r="B20" s="28" t="s">
        <v>102</v>
      </c>
      <c r="C20" s="29">
        <v>7</v>
      </c>
      <c r="D20" s="53">
        <v>14</v>
      </c>
      <c r="E20" s="53">
        <v>10</v>
      </c>
      <c r="F20" s="53">
        <v>28</v>
      </c>
      <c r="G20" s="29">
        <v>3</v>
      </c>
      <c r="H20" s="29">
        <v>95</v>
      </c>
    </row>
    <row r="21" spans="2:8" ht="17.100000000000001" customHeight="1" thickBot="1" x14ac:dyDescent="0.25">
      <c r="B21" s="28" t="s">
        <v>29</v>
      </c>
      <c r="C21" s="29">
        <v>47</v>
      </c>
      <c r="D21" s="53">
        <v>70</v>
      </c>
      <c r="E21" s="53">
        <v>83</v>
      </c>
      <c r="F21" s="53">
        <v>212</v>
      </c>
      <c r="G21" s="29">
        <v>189</v>
      </c>
      <c r="H21" s="29">
        <v>137</v>
      </c>
    </row>
    <row r="22" spans="2:8" ht="17.100000000000001" customHeight="1" thickBot="1" x14ac:dyDescent="0.25">
      <c r="B22" s="28" t="s">
        <v>11</v>
      </c>
      <c r="C22" s="29">
        <v>9</v>
      </c>
      <c r="D22" s="29">
        <v>3</v>
      </c>
      <c r="E22" s="29">
        <v>4</v>
      </c>
      <c r="F22" s="29">
        <v>32</v>
      </c>
      <c r="G22" s="1">
        <v>19</v>
      </c>
      <c r="H22" s="1">
        <v>61</v>
      </c>
    </row>
    <row r="23" spans="2:8" ht="17.100000000000001" customHeight="1" thickBot="1" x14ac:dyDescent="0.25">
      <c r="B23" s="49" t="s">
        <v>16</v>
      </c>
      <c r="C23" s="48">
        <v>1490</v>
      </c>
      <c r="D23" s="48">
        <v>1508</v>
      </c>
      <c r="E23" s="48">
        <v>1897</v>
      </c>
      <c r="F23" s="48">
        <v>5696</v>
      </c>
      <c r="G23" s="48">
        <f>SUM(G6:G22)</f>
        <v>5623</v>
      </c>
      <c r="H23" s="48">
        <f>SUM(H6:H22)</f>
        <v>9000</v>
      </c>
    </row>
    <row r="24" spans="2:8" ht="30" customHeight="1" x14ac:dyDescent="0.2">
      <c r="E24" s="17"/>
    </row>
    <row r="25" spans="2:8" ht="42" customHeight="1" x14ac:dyDescent="0.2">
      <c r="B25" s="50"/>
      <c r="C25" s="50"/>
    </row>
    <row r="27" spans="2:8" ht="39" customHeight="1" x14ac:dyDescent="0.2">
      <c r="C27" s="27" t="s">
        <v>186</v>
      </c>
      <c r="D27" s="27" t="s">
        <v>190</v>
      </c>
    </row>
    <row r="28" spans="2:8" ht="17.100000000000001" customHeight="1" thickBot="1" x14ac:dyDescent="0.25">
      <c r="B28" s="28" t="s">
        <v>30</v>
      </c>
      <c r="C28" s="30">
        <f t="shared" ref="C28:D45" si="0">+IF(C6&gt;0,(G6-C6)/C6,"-")</f>
        <v>4.4972972972972975</v>
      </c>
      <c r="D28" s="30">
        <f t="shared" si="0"/>
        <v>4.6274509803921573</v>
      </c>
    </row>
    <row r="29" spans="2:8" ht="17.100000000000001" customHeight="1" thickBot="1" x14ac:dyDescent="0.25">
      <c r="B29" s="28" t="s">
        <v>31</v>
      </c>
      <c r="C29" s="30">
        <f t="shared" si="0"/>
        <v>3.7222222222222223</v>
      </c>
      <c r="D29" s="30">
        <f t="shared" si="0"/>
        <v>4.9000000000000004</v>
      </c>
    </row>
    <row r="30" spans="2:8" ht="17.100000000000001" customHeight="1" thickBot="1" x14ac:dyDescent="0.25">
      <c r="B30" s="28" t="s">
        <v>99</v>
      </c>
      <c r="C30" s="30">
        <f t="shared" si="0"/>
        <v>6.8888888888888893</v>
      </c>
      <c r="D30" s="30">
        <f t="shared" si="0"/>
        <v>7</v>
      </c>
    </row>
    <row r="31" spans="2:8" ht="17.100000000000001" customHeight="1" thickBot="1" x14ac:dyDescent="0.25">
      <c r="B31" s="28" t="s">
        <v>26</v>
      </c>
      <c r="C31" s="30">
        <f t="shared" si="0"/>
        <v>3.5</v>
      </c>
      <c r="D31" s="30">
        <f t="shared" si="0"/>
        <v>4.0952380952380949</v>
      </c>
    </row>
    <row r="32" spans="2:8" ht="17.100000000000001" customHeight="1" thickBot="1" x14ac:dyDescent="0.25">
      <c r="B32" s="28" t="s">
        <v>8</v>
      </c>
      <c r="C32" s="30">
        <f t="shared" si="0"/>
        <v>2.1304347826086958</v>
      </c>
      <c r="D32" s="30">
        <f t="shared" si="0"/>
        <v>8.2941176470588243</v>
      </c>
    </row>
    <row r="33" spans="2:4" ht="17.100000000000001" customHeight="1" thickBot="1" x14ac:dyDescent="0.25">
      <c r="B33" s="28" t="s">
        <v>9</v>
      </c>
      <c r="C33" s="30">
        <f t="shared" si="0"/>
        <v>1.5</v>
      </c>
      <c r="D33" s="30">
        <f t="shared" si="0"/>
        <v>1.25</v>
      </c>
    </row>
    <row r="34" spans="2:4" ht="17.100000000000001" customHeight="1" thickBot="1" x14ac:dyDescent="0.25">
      <c r="B34" s="28" t="s">
        <v>32</v>
      </c>
      <c r="C34" s="30">
        <f t="shared" si="0"/>
        <v>4.7142857142857144</v>
      </c>
      <c r="D34" s="30">
        <f t="shared" si="0"/>
        <v>3.8250000000000002</v>
      </c>
    </row>
    <row r="35" spans="2:4" ht="17.100000000000001" customHeight="1" thickBot="1" x14ac:dyDescent="0.25">
      <c r="B35" s="28" t="s">
        <v>28</v>
      </c>
      <c r="C35" s="30">
        <f t="shared" si="0"/>
        <v>5.1578947368421053</v>
      </c>
      <c r="D35" s="30">
        <f t="shared" si="0"/>
        <v>4.2307692307692308</v>
      </c>
    </row>
    <row r="36" spans="2:4" ht="17.100000000000001" customHeight="1" thickBot="1" x14ac:dyDescent="0.25">
      <c r="B36" s="28" t="s">
        <v>18</v>
      </c>
      <c r="C36" s="30">
        <f t="shared" si="0"/>
        <v>1.7946127946127945</v>
      </c>
      <c r="D36" s="30">
        <f t="shared" si="0"/>
        <v>4.36231884057971</v>
      </c>
    </row>
    <row r="37" spans="2:4" ht="17.100000000000001" customHeight="1" thickBot="1" x14ac:dyDescent="0.25">
      <c r="B37" s="28" t="s">
        <v>27</v>
      </c>
      <c r="C37" s="30">
        <f t="shared" si="0"/>
        <v>3.4024390243902438</v>
      </c>
      <c r="D37" s="30">
        <f t="shared" si="0"/>
        <v>10.84873949579832</v>
      </c>
    </row>
    <row r="38" spans="2:4" ht="17.100000000000001" customHeight="1" thickBot="1" x14ac:dyDescent="0.25">
      <c r="B38" s="28" t="s">
        <v>15</v>
      </c>
      <c r="C38" s="30">
        <f t="shared" si="0"/>
        <v>1.0625</v>
      </c>
      <c r="D38" s="30">
        <f t="shared" si="0"/>
        <v>7</v>
      </c>
    </row>
    <row r="39" spans="2:4" ht="17.100000000000001" customHeight="1" thickBot="1" x14ac:dyDescent="0.25">
      <c r="B39" s="28" t="s">
        <v>10</v>
      </c>
      <c r="C39" s="30">
        <f t="shared" si="0"/>
        <v>1.4655172413793103</v>
      </c>
      <c r="D39" s="30">
        <f t="shared" si="0"/>
        <v>4.043010752688172</v>
      </c>
    </row>
    <row r="40" spans="2:4" ht="17.100000000000001" customHeight="1" thickBot="1" x14ac:dyDescent="0.25">
      <c r="B40" s="28" t="s">
        <v>100</v>
      </c>
      <c r="C40" s="30">
        <f t="shared" si="0"/>
        <v>2.5663265306122449</v>
      </c>
      <c r="D40" s="30">
        <f t="shared" si="0"/>
        <v>4.7272727272727275</v>
      </c>
    </row>
    <row r="41" spans="2:4" ht="17.100000000000001" customHeight="1" thickBot="1" x14ac:dyDescent="0.25">
      <c r="B41" s="28" t="s">
        <v>101</v>
      </c>
      <c r="C41" s="30">
        <f t="shared" si="0"/>
        <v>6.68</v>
      </c>
      <c r="D41" s="30">
        <f t="shared" si="0"/>
        <v>4.55</v>
      </c>
    </row>
    <row r="42" spans="2:4" ht="17.25" customHeight="1" thickBot="1" x14ac:dyDescent="0.25">
      <c r="B42" s="28" t="s">
        <v>102</v>
      </c>
      <c r="C42" s="30">
        <f t="shared" si="0"/>
        <v>-0.5714285714285714</v>
      </c>
      <c r="D42" s="30">
        <f t="shared" si="0"/>
        <v>5.7857142857142856</v>
      </c>
    </row>
    <row r="43" spans="2:4" ht="17.100000000000001" customHeight="1" thickBot="1" x14ac:dyDescent="0.25">
      <c r="B43" s="28" t="s">
        <v>29</v>
      </c>
      <c r="C43" s="30">
        <f t="shared" si="0"/>
        <v>3.021276595744681</v>
      </c>
      <c r="D43" s="30">
        <f t="shared" si="0"/>
        <v>0.95714285714285718</v>
      </c>
    </row>
    <row r="44" spans="2:4" ht="17.100000000000001" customHeight="1" thickBot="1" x14ac:dyDescent="0.25">
      <c r="B44" s="28" t="s">
        <v>11</v>
      </c>
      <c r="C44" s="30">
        <f t="shared" si="0"/>
        <v>1.1111111111111112</v>
      </c>
      <c r="D44" s="30">
        <f t="shared" si="0"/>
        <v>19.333333333333332</v>
      </c>
    </row>
    <row r="45" spans="2:4" ht="17.100000000000001" customHeight="1" thickBot="1" x14ac:dyDescent="0.25">
      <c r="B45" s="49" t="s">
        <v>16</v>
      </c>
      <c r="C45" s="51">
        <f t="shared" si="0"/>
        <v>2.7738255033557047</v>
      </c>
      <c r="D45" s="51">
        <f t="shared" si="0"/>
        <v>4.9681697612732094</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437C-1FED-4316-A3AA-77131B592039}">
  <dimension ref="B2:Q45"/>
  <sheetViews>
    <sheetView zoomScaleNormal="100" workbookViewId="0"/>
  </sheetViews>
  <sheetFormatPr baseColWidth="10" defaultRowHeight="12.75" x14ac:dyDescent="0.2"/>
  <cols>
    <col min="1" max="1" width="8.7109375" style="71" customWidth="1"/>
    <col min="2" max="2" width="33.42578125" style="71" customWidth="1"/>
    <col min="3" max="52" width="12.28515625" style="71" customWidth="1"/>
    <col min="53" max="16384" width="11.42578125" style="71"/>
  </cols>
  <sheetData>
    <row r="2" spans="2:17" ht="40.5" customHeight="1" x14ac:dyDescent="0.25">
      <c r="B2" s="70"/>
      <c r="Q2" s="13"/>
    </row>
    <row r="3" spans="2:17" s="74" customFormat="1" ht="28.5" customHeight="1" x14ac:dyDescent="0.2">
      <c r="B3" s="72"/>
      <c r="C3" s="73"/>
    </row>
    <row r="5" spans="2:17" ht="39" customHeight="1" x14ac:dyDescent="0.2">
      <c r="C5" s="75" t="s">
        <v>172</v>
      </c>
      <c r="D5" s="75" t="s">
        <v>176</v>
      </c>
      <c r="E5" s="75" t="s">
        <v>177</v>
      </c>
      <c r="F5" s="76" t="s">
        <v>182</v>
      </c>
      <c r="G5" s="75" t="s">
        <v>183</v>
      </c>
      <c r="H5" s="75" t="s">
        <v>188</v>
      </c>
    </row>
    <row r="6" spans="2:17" ht="17.100000000000001" customHeight="1" thickBot="1" x14ac:dyDescent="0.25">
      <c r="B6" s="77" t="s">
        <v>30</v>
      </c>
      <c r="C6" s="78">
        <v>47</v>
      </c>
      <c r="D6" s="78">
        <v>48</v>
      </c>
      <c r="E6" s="78">
        <v>104</v>
      </c>
      <c r="F6" s="78">
        <v>0</v>
      </c>
      <c r="G6" s="78">
        <v>0</v>
      </c>
      <c r="H6" s="78">
        <v>0</v>
      </c>
    </row>
    <row r="7" spans="2:17" ht="17.100000000000001" customHeight="1" thickBot="1" x14ac:dyDescent="0.25">
      <c r="B7" s="77" t="s">
        <v>31</v>
      </c>
      <c r="C7" s="78">
        <v>35</v>
      </c>
      <c r="D7" s="78">
        <v>41</v>
      </c>
      <c r="E7" s="78">
        <v>54</v>
      </c>
      <c r="F7" s="78">
        <v>0</v>
      </c>
      <c r="G7" s="78">
        <v>0</v>
      </c>
      <c r="H7" s="78">
        <v>0</v>
      </c>
    </row>
    <row r="8" spans="2:17" ht="17.100000000000001" customHeight="1" thickBot="1" x14ac:dyDescent="0.25">
      <c r="B8" s="77" t="s">
        <v>99</v>
      </c>
      <c r="C8" s="78">
        <v>19</v>
      </c>
      <c r="D8" s="78">
        <v>20</v>
      </c>
      <c r="E8" s="78">
        <v>39</v>
      </c>
      <c r="F8" s="78">
        <v>0</v>
      </c>
      <c r="G8" s="78">
        <v>0</v>
      </c>
      <c r="H8" s="78">
        <v>0</v>
      </c>
    </row>
    <row r="9" spans="2:17" ht="17.100000000000001" customHeight="1" thickBot="1" x14ac:dyDescent="0.25">
      <c r="B9" s="77" t="s">
        <v>26</v>
      </c>
      <c r="C9" s="78">
        <v>14</v>
      </c>
      <c r="D9" s="78">
        <v>8</v>
      </c>
      <c r="E9" s="78">
        <v>14</v>
      </c>
      <c r="F9" s="78">
        <v>0</v>
      </c>
      <c r="G9" s="78">
        <v>0</v>
      </c>
      <c r="H9" s="78">
        <v>0</v>
      </c>
    </row>
    <row r="10" spans="2:17" ht="17.100000000000001" customHeight="1" thickBot="1" x14ac:dyDescent="0.25">
      <c r="B10" s="77" t="s">
        <v>8</v>
      </c>
      <c r="C10" s="78">
        <v>14</v>
      </c>
      <c r="D10" s="78">
        <v>22</v>
      </c>
      <c r="E10" s="78">
        <v>42</v>
      </c>
      <c r="F10" s="78">
        <v>0</v>
      </c>
      <c r="G10" s="78">
        <v>0</v>
      </c>
      <c r="H10" s="78">
        <v>0</v>
      </c>
    </row>
    <row r="11" spans="2:17" ht="17.100000000000001" customHeight="1" thickBot="1" x14ac:dyDescent="0.25">
      <c r="B11" s="77" t="s">
        <v>9</v>
      </c>
      <c r="C11" s="78">
        <v>13</v>
      </c>
      <c r="D11" s="78">
        <v>5</v>
      </c>
      <c r="E11" s="78">
        <v>6</v>
      </c>
      <c r="F11" s="78">
        <v>0</v>
      </c>
      <c r="G11" s="78">
        <v>0</v>
      </c>
      <c r="H11" s="78">
        <v>0</v>
      </c>
    </row>
    <row r="12" spans="2:17" ht="17.100000000000001" customHeight="1" thickBot="1" x14ac:dyDescent="0.25">
      <c r="B12" s="77" t="s">
        <v>32</v>
      </c>
      <c r="C12" s="78">
        <v>17</v>
      </c>
      <c r="D12" s="78">
        <v>29</v>
      </c>
      <c r="E12" s="78">
        <v>38</v>
      </c>
      <c r="F12" s="78">
        <v>0</v>
      </c>
      <c r="G12" s="78">
        <v>0</v>
      </c>
      <c r="H12" s="78">
        <v>0</v>
      </c>
    </row>
    <row r="13" spans="2:17" ht="17.100000000000001" customHeight="1" thickBot="1" x14ac:dyDescent="0.25">
      <c r="B13" s="77" t="s">
        <v>28</v>
      </c>
      <c r="C13" s="78">
        <v>34</v>
      </c>
      <c r="D13" s="78">
        <v>25</v>
      </c>
      <c r="E13" s="78">
        <v>46</v>
      </c>
      <c r="F13" s="78">
        <v>0</v>
      </c>
      <c r="G13" s="78">
        <v>0</v>
      </c>
      <c r="H13" s="78">
        <v>0</v>
      </c>
    </row>
    <row r="14" spans="2:17" ht="17.100000000000001" customHeight="1" thickBot="1" x14ac:dyDescent="0.25">
      <c r="B14" s="77" t="s">
        <v>18</v>
      </c>
      <c r="C14" s="78">
        <v>230</v>
      </c>
      <c r="D14" s="78">
        <v>253</v>
      </c>
      <c r="E14" s="78">
        <v>314</v>
      </c>
      <c r="F14" s="78">
        <v>0</v>
      </c>
      <c r="G14" s="78">
        <v>0</v>
      </c>
      <c r="H14" s="78">
        <v>0</v>
      </c>
    </row>
    <row r="15" spans="2:17" ht="17.100000000000001" customHeight="1" thickBot="1" x14ac:dyDescent="0.25">
      <c r="B15" s="77" t="s">
        <v>27</v>
      </c>
      <c r="C15" s="78">
        <v>170</v>
      </c>
      <c r="D15" s="78">
        <v>193</v>
      </c>
      <c r="E15" s="78">
        <v>210</v>
      </c>
      <c r="F15" s="78">
        <v>0</v>
      </c>
      <c r="G15" s="78">
        <v>0</v>
      </c>
      <c r="H15" s="78">
        <v>0</v>
      </c>
    </row>
    <row r="16" spans="2:17" ht="17.100000000000001" customHeight="1" thickBot="1" x14ac:dyDescent="0.25">
      <c r="B16" s="77" t="s">
        <v>15</v>
      </c>
      <c r="C16" s="78">
        <v>6</v>
      </c>
      <c r="D16" s="78">
        <v>8</v>
      </c>
      <c r="E16" s="78">
        <v>29</v>
      </c>
      <c r="F16" s="78">
        <v>0</v>
      </c>
      <c r="G16" s="78">
        <v>0</v>
      </c>
      <c r="H16" s="78">
        <v>0</v>
      </c>
    </row>
    <row r="17" spans="2:8" ht="17.100000000000001" customHeight="1" thickBot="1" x14ac:dyDescent="0.25">
      <c r="B17" s="77" t="s">
        <v>10</v>
      </c>
      <c r="C17" s="78">
        <v>23</v>
      </c>
      <c r="D17" s="78">
        <v>15</v>
      </c>
      <c r="E17" s="78">
        <v>28</v>
      </c>
      <c r="F17" s="78">
        <v>0</v>
      </c>
      <c r="G17" s="78">
        <v>0</v>
      </c>
      <c r="H17" s="78">
        <v>0</v>
      </c>
    </row>
    <row r="18" spans="2:8" ht="17.100000000000001" customHeight="1" thickBot="1" x14ac:dyDescent="0.25">
      <c r="B18" s="77" t="s">
        <v>100</v>
      </c>
      <c r="C18" s="78">
        <v>286</v>
      </c>
      <c r="D18" s="78">
        <v>240</v>
      </c>
      <c r="E18" s="78">
        <v>385</v>
      </c>
      <c r="F18" s="78">
        <v>0</v>
      </c>
      <c r="G18" s="78">
        <v>0</v>
      </c>
      <c r="H18" s="78">
        <v>0</v>
      </c>
    </row>
    <row r="19" spans="2:8" ht="17.100000000000001" customHeight="1" thickBot="1" x14ac:dyDescent="0.25">
      <c r="B19" s="77" t="s">
        <v>101</v>
      </c>
      <c r="C19" s="78">
        <v>16</v>
      </c>
      <c r="D19" s="78">
        <v>8</v>
      </c>
      <c r="E19" s="78">
        <v>18</v>
      </c>
      <c r="F19" s="78">
        <v>0</v>
      </c>
      <c r="G19" s="78">
        <v>0</v>
      </c>
      <c r="H19" s="78">
        <v>0</v>
      </c>
    </row>
    <row r="20" spans="2:8" ht="17.100000000000001" customHeight="1" thickBot="1" x14ac:dyDescent="0.25">
      <c r="B20" s="77" t="s">
        <v>102</v>
      </c>
      <c r="C20" s="78">
        <v>11</v>
      </c>
      <c r="D20" s="78">
        <v>13</v>
      </c>
      <c r="E20" s="78">
        <v>15</v>
      </c>
      <c r="F20" s="78">
        <v>0</v>
      </c>
      <c r="G20" s="78">
        <v>0</v>
      </c>
      <c r="H20" s="78">
        <v>0</v>
      </c>
    </row>
    <row r="21" spans="2:8" ht="17.100000000000001" customHeight="1" thickBot="1" x14ac:dyDescent="0.25">
      <c r="B21" s="77" t="s">
        <v>29</v>
      </c>
      <c r="C21" s="78">
        <v>49</v>
      </c>
      <c r="D21" s="78">
        <v>43</v>
      </c>
      <c r="E21" s="78">
        <v>53</v>
      </c>
      <c r="F21" s="78">
        <v>0</v>
      </c>
      <c r="G21" s="78">
        <v>0</v>
      </c>
      <c r="H21" s="78">
        <v>0</v>
      </c>
    </row>
    <row r="22" spans="2:8" ht="17.100000000000001" customHeight="1" thickBot="1" x14ac:dyDescent="0.25">
      <c r="B22" s="77" t="s">
        <v>11</v>
      </c>
      <c r="C22" s="78">
        <v>8</v>
      </c>
      <c r="D22" s="78">
        <v>8</v>
      </c>
      <c r="E22" s="78">
        <v>19</v>
      </c>
      <c r="F22" s="78">
        <v>0</v>
      </c>
      <c r="G22" s="78">
        <v>0</v>
      </c>
      <c r="H22" s="78">
        <v>0</v>
      </c>
    </row>
    <row r="23" spans="2:8" ht="17.100000000000001" customHeight="1" thickBot="1" x14ac:dyDescent="0.25">
      <c r="B23" s="79" t="s">
        <v>16</v>
      </c>
      <c r="C23" s="80">
        <v>992</v>
      </c>
      <c r="D23" s="80">
        <v>979</v>
      </c>
      <c r="E23" s="80">
        <v>1414</v>
      </c>
      <c r="F23" s="80">
        <v>0</v>
      </c>
      <c r="G23" s="80">
        <v>0</v>
      </c>
      <c r="H23" s="80">
        <v>0</v>
      </c>
    </row>
    <row r="24" spans="2:8" ht="24" customHeight="1" x14ac:dyDescent="0.2"/>
    <row r="25" spans="2:8" ht="32.25" customHeight="1" x14ac:dyDescent="0.2">
      <c r="B25" s="81"/>
      <c r="C25" s="81"/>
      <c r="D25" s="81"/>
      <c r="E25" s="81"/>
    </row>
    <row r="27" spans="2:8" ht="39" customHeight="1" x14ac:dyDescent="0.2">
      <c r="C27" s="82" t="s">
        <v>186</v>
      </c>
      <c r="D27" s="82" t="s">
        <v>190</v>
      </c>
    </row>
    <row r="28" spans="2:8" ht="17.100000000000001" customHeight="1" thickBot="1" x14ac:dyDescent="0.25">
      <c r="B28" s="77" t="s">
        <v>30</v>
      </c>
      <c r="C28" s="83">
        <f>+IF(C6&gt;0,(G6-C6)/C6,"-")</f>
        <v>-1</v>
      </c>
      <c r="D28" s="83">
        <f>+IF(D6&gt;0,(H6-D6)/D6,"-")</f>
        <v>-1</v>
      </c>
    </row>
    <row r="29" spans="2:8" ht="17.100000000000001" customHeight="1" thickBot="1" x14ac:dyDescent="0.25">
      <c r="B29" s="77" t="s">
        <v>31</v>
      </c>
      <c r="C29" s="83">
        <f t="shared" ref="C29:C44" si="0">+IF(C7&gt;0,(G7-C7)/C7,"-")</f>
        <v>-1</v>
      </c>
      <c r="D29" s="83">
        <f t="shared" ref="D29:D45" si="1">+IF(D7&gt;0,(H7-D7)/D7,"-")</f>
        <v>-1</v>
      </c>
    </row>
    <row r="30" spans="2:8" ht="17.100000000000001" customHeight="1" thickBot="1" x14ac:dyDescent="0.25">
      <c r="B30" s="77" t="s">
        <v>99</v>
      </c>
      <c r="C30" s="83">
        <f t="shared" si="0"/>
        <v>-1</v>
      </c>
      <c r="D30" s="83">
        <f t="shared" si="1"/>
        <v>-1</v>
      </c>
    </row>
    <row r="31" spans="2:8" ht="17.100000000000001" customHeight="1" thickBot="1" x14ac:dyDescent="0.25">
      <c r="B31" s="77" t="s">
        <v>26</v>
      </c>
      <c r="C31" s="83">
        <f t="shared" si="0"/>
        <v>-1</v>
      </c>
      <c r="D31" s="83">
        <f t="shared" si="1"/>
        <v>-1</v>
      </c>
    </row>
    <row r="32" spans="2:8" ht="17.100000000000001" customHeight="1" thickBot="1" x14ac:dyDescent="0.25">
      <c r="B32" s="77" t="s">
        <v>8</v>
      </c>
      <c r="C32" s="83">
        <f t="shared" si="0"/>
        <v>-1</v>
      </c>
      <c r="D32" s="83">
        <f t="shared" si="1"/>
        <v>-1</v>
      </c>
    </row>
    <row r="33" spans="2:4" ht="17.100000000000001" customHeight="1" thickBot="1" x14ac:dyDescent="0.25">
      <c r="B33" s="77" t="s">
        <v>9</v>
      </c>
      <c r="C33" s="83">
        <f t="shared" si="0"/>
        <v>-1</v>
      </c>
      <c r="D33" s="83">
        <f t="shared" si="1"/>
        <v>-1</v>
      </c>
    </row>
    <row r="34" spans="2:4" ht="17.100000000000001" customHeight="1" thickBot="1" x14ac:dyDescent="0.25">
      <c r="B34" s="77" t="s">
        <v>32</v>
      </c>
      <c r="C34" s="83">
        <f t="shared" si="0"/>
        <v>-1</v>
      </c>
      <c r="D34" s="83">
        <f t="shared" si="1"/>
        <v>-1</v>
      </c>
    </row>
    <row r="35" spans="2:4" ht="17.100000000000001" customHeight="1" thickBot="1" x14ac:dyDescent="0.25">
      <c r="B35" s="77" t="s">
        <v>28</v>
      </c>
      <c r="C35" s="83">
        <f t="shared" si="0"/>
        <v>-1</v>
      </c>
      <c r="D35" s="83">
        <f t="shared" si="1"/>
        <v>-1</v>
      </c>
    </row>
    <row r="36" spans="2:4" ht="17.100000000000001" customHeight="1" thickBot="1" x14ac:dyDescent="0.25">
      <c r="B36" s="77" t="s">
        <v>18</v>
      </c>
      <c r="C36" s="83">
        <f t="shared" si="0"/>
        <v>-1</v>
      </c>
      <c r="D36" s="83">
        <f t="shared" si="1"/>
        <v>-1</v>
      </c>
    </row>
    <row r="37" spans="2:4" ht="17.100000000000001" customHeight="1" thickBot="1" x14ac:dyDescent="0.25">
      <c r="B37" s="77" t="s">
        <v>27</v>
      </c>
      <c r="C37" s="83">
        <f t="shared" si="0"/>
        <v>-1</v>
      </c>
      <c r="D37" s="83">
        <f t="shared" si="1"/>
        <v>-1</v>
      </c>
    </row>
    <row r="38" spans="2:4" ht="17.100000000000001" customHeight="1" thickBot="1" x14ac:dyDescent="0.25">
      <c r="B38" s="77" t="s">
        <v>15</v>
      </c>
      <c r="C38" s="83">
        <f t="shared" si="0"/>
        <v>-1</v>
      </c>
      <c r="D38" s="83">
        <f t="shared" si="1"/>
        <v>-1</v>
      </c>
    </row>
    <row r="39" spans="2:4" ht="17.100000000000001" customHeight="1" thickBot="1" x14ac:dyDescent="0.25">
      <c r="B39" s="77" t="s">
        <v>10</v>
      </c>
      <c r="C39" s="83">
        <f t="shared" si="0"/>
        <v>-1</v>
      </c>
      <c r="D39" s="83">
        <f t="shared" si="1"/>
        <v>-1</v>
      </c>
    </row>
    <row r="40" spans="2:4" ht="17.100000000000001" customHeight="1" thickBot="1" x14ac:dyDescent="0.25">
      <c r="B40" s="77" t="s">
        <v>100</v>
      </c>
      <c r="C40" s="83">
        <f t="shared" si="0"/>
        <v>-1</v>
      </c>
      <c r="D40" s="83">
        <f t="shared" si="1"/>
        <v>-1</v>
      </c>
    </row>
    <row r="41" spans="2:4" ht="17.100000000000001" customHeight="1" thickBot="1" x14ac:dyDescent="0.25">
      <c r="B41" s="77" t="s">
        <v>101</v>
      </c>
      <c r="C41" s="83">
        <f t="shared" si="0"/>
        <v>-1</v>
      </c>
      <c r="D41" s="83">
        <f t="shared" si="1"/>
        <v>-1</v>
      </c>
    </row>
    <row r="42" spans="2:4" ht="17.100000000000001" customHeight="1" thickBot="1" x14ac:dyDescent="0.25">
      <c r="B42" s="77" t="s">
        <v>102</v>
      </c>
      <c r="C42" s="83">
        <f t="shared" si="0"/>
        <v>-1</v>
      </c>
      <c r="D42" s="83">
        <f t="shared" si="1"/>
        <v>-1</v>
      </c>
    </row>
    <row r="43" spans="2:4" ht="17.100000000000001" customHeight="1" thickBot="1" x14ac:dyDescent="0.25">
      <c r="B43" s="77" t="s">
        <v>29</v>
      </c>
      <c r="C43" s="83">
        <f t="shared" si="0"/>
        <v>-1</v>
      </c>
      <c r="D43" s="83">
        <f t="shared" si="1"/>
        <v>-1</v>
      </c>
    </row>
    <row r="44" spans="2:4" ht="17.100000000000001" customHeight="1" thickBot="1" x14ac:dyDescent="0.25">
      <c r="B44" s="77" t="s">
        <v>11</v>
      </c>
      <c r="C44" s="83">
        <f t="shared" si="0"/>
        <v>-1</v>
      </c>
      <c r="D44" s="83">
        <f t="shared" si="1"/>
        <v>-1</v>
      </c>
    </row>
    <row r="45" spans="2:4" ht="17.100000000000001" customHeight="1" thickBot="1" x14ac:dyDescent="0.25">
      <c r="B45" s="79" t="s">
        <v>16</v>
      </c>
      <c r="C45" s="84">
        <f t="shared" ref="C45" si="2">+IF(C23&gt;0,(G23-C23)/C23,"-")</f>
        <v>-1</v>
      </c>
      <c r="D45" s="84">
        <f t="shared" si="1"/>
        <v>-1</v>
      </c>
    </row>
  </sheetData>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4</vt:i4>
      </vt:variant>
    </vt:vector>
  </HeadingPairs>
  <TitlesOfParts>
    <vt:vector size="20" baseType="lpstr">
      <vt:lpstr>Introducción</vt:lpstr>
      <vt:lpstr>Resumen</vt:lpstr>
      <vt:lpstr>Definiciones y conceptos</vt:lpstr>
      <vt:lpstr>Concursos TSJ persona juridica</vt:lpstr>
      <vt:lpstr>Concurso TSJ pers nat no empre</vt:lpstr>
      <vt:lpstr>Concursos TSJ  pers nat empresa</vt:lpstr>
      <vt:lpstr>Concursos presentados TSJ total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2023-03-02T09:15:34Z</cp:lastPrinted>
  <dcterms:created xsi:type="dcterms:W3CDTF">2008-12-05T10:12:17Z</dcterms:created>
  <dcterms:modified xsi:type="dcterms:W3CDTF">2023-10-03T08:33:37Z</dcterms:modified>
</cp:coreProperties>
</file>